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330" windowHeight="11880"/>
  </bookViews>
  <sheets>
    <sheet name="Allocations 2014-15 to 2017-18" sheetId="1" r:id="rId1"/>
    <sheet name="Band. property from Q3 2017-18" sheetId="2" r:id="rId2"/>
    <sheet name="Ethnicity (from Q3 2017-18)" sheetId="3" r:id="rId3"/>
    <sheet name="Waiting times (from Q3 2017-18)" sheetId="4" r:id="rId4"/>
  </sheets>
  <calcPr calcId="145621"/>
</workbook>
</file>

<file path=xl/calcChain.xml><?xml version="1.0" encoding="utf-8"?>
<calcChain xmlns="http://schemas.openxmlformats.org/spreadsheetml/2006/main">
  <c r="K8" i="2" l="1"/>
  <c r="L8" i="2"/>
  <c r="M8" i="2"/>
  <c r="M23" i="2" s="1"/>
  <c r="N8" i="2"/>
  <c r="O8" i="2"/>
  <c r="P8" i="2"/>
  <c r="Q8" i="2"/>
  <c r="K14" i="2"/>
  <c r="L14" i="2"/>
  <c r="M14" i="2"/>
  <c r="N14" i="2"/>
  <c r="O14" i="2"/>
  <c r="P14" i="2"/>
  <c r="Q14" i="2"/>
  <c r="K19" i="2"/>
  <c r="L19" i="2"/>
  <c r="M19" i="2"/>
  <c r="N19" i="2"/>
  <c r="O19" i="2"/>
  <c r="P19" i="2"/>
  <c r="Q19" i="2"/>
  <c r="R23" i="2"/>
  <c r="S23" i="2"/>
  <c r="K23" i="2"/>
  <c r="O23" i="2"/>
  <c r="Q23" i="2"/>
  <c r="E23" i="2"/>
  <c r="F23" i="2"/>
  <c r="G23" i="2"/>
  <c r="H23" i="2"/>
  <c r="I23" i="2"/>
  <c r="D23" i="2"/>
  <c r="E19" i="2"/>
  <c r="F19" i="2"/>
  <c r="G19" i="2"/>
  <c r="H19" i="2"/>
  <c r="I19" i="2"/>
  <c r="D19" i="2"/>
  <c r="E14" i="2"/>
  <c r="F14" i="2"/>
  <c r="G14" i="2"/>
  <c r="H14" i="2"/>
  <c r="I14" i="2"/>
  <c r="D14" i="2"/>
  <c r="E8" i="2"/>
  <c r="F8" i="2"/>
  <c r="G8" i="2"/>
  <c r="H8" i="2"/>
  <c r="I8" i="2"/>
  <c r="D8" i="2"/>
  <c r="N23" i="2" l="1"/>
  <c r="P23" i="2"/>
  <c r="L23" i="2"/>
  <c r="V13" i="1"/>
  <c r="V15" i="1"/>
  <c r="V16" i="1"/>
  <c r="V17" i="1"/>
  <c r="V18" i="1"/>
  <c r="V19" i="1"/>
  <c r="V20" i="1"/>
  <c r="V22" i="1"/>
  <c r="V23" i="1"/>
  <c r="V24" i="1"/>
  <c r="V25" i="1"/>
  <c r="V26" i="1"/>
  <c r="V27" i="1"/>
  <c r="V28" i="1"/>
  <c r="V29" i="1"/>
  <c r="V31" i="1"/>
  <c r="V32" i="1"/>
  <c r="V33" i="1"/>
  <c r="V34" i="1"/>
  <c r="V35" i="1"/>
  <c r="V36" i="1"/>
  <c r="V51" i="1"/>
  <c r="V52" i="1"/>
  <c r="V53" i="1"/>
  <c r="V54" i="1"/>
  <c r="V55" i="1"/>
  <c r="V56" i="1"/>
  <c r="V57" i="1"/>
  <c r="V58" i="1"/>
  <c r="V60" i="1"/>
  <c r="V61" i="1"/>
  <c r="V62" i="1"/>
  <c r="V63" i="1"/>
  <c r="V64" i="1"/>
  <c r="V65" i="1"/>
  <c r="V66" i="1"/>
  <c r="V67" i="1"/>
  <c r="V69" i="1"/>
  <c r="V70" i="1"/>
  <c r="V71" i="1"/>
  <c r="V72" i="1"/>
  <c r="V73" i="1"/>
  <c r="V75" i="1"/>
  <c r="V76" i="1"/>
  <c r="V77" i="1"/>
  <c r="V79" i="1"/>
  <c r="V80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6" i="1"/>
  <c r="V7" i="1"/>
  <c r="V8" i="1"/>
  <c r="V9" i="1"/>
  <c r="V10" i="1"/>
  <c r="V11" i="1"/>
  <c r="V12" i="1"/>
  <c r="V3" i="1"/>
  <c r="E38" i="3" l="1"/>
  <c r="F36" i="3"/>
  <c r="F35" i="3"/>
  <c r="F33" i="3"/>
  <c r="F30" i="3"/>
  <c r="F29" i="3"/>
  <c r="F27" i="3"/>
  <c r="F25" i="3"/>
  <c r="F24" i="3"/>
  <c r="F23" i="3"/>
  <c r="F22" i="3"/>
  <c r="F21" i="3"/>
  <c r="F18" i="3"/>
  <c r="F17" i="3"/>
  <c r="F16" i="3"/>
  <c r="F15" i="3"/>
  <c r="F9" i="3"/>
  <c r="F8" i="3"/>
  <c r="F7" i="3"/>
  <c r="F6" i="3"/>
  <c r="F38" i="3" s="1"/>
  <c r="F5" i="3"/>
  <c r="F4" i="3"/>
  <c r="Z22" i="2"/>
  <c r="Z21" i="2"/>
  <c r="Z20" i="2"/>
  <c r="Y19" i="2"/>
  <c r="X19" i="2"/>
  <c r="W19" i="2"/>
  <c r="V19" i="2"/>
  <c r="U19" i="2"/>
  <c r="T19" i="2"/>
  <c r="Z18" i="2"/>
  <c r="Z16" i="2"/>
  <c r="Z19" i="2" s="1"/>
  <c r="Z15" i="2"/>
  <c r="Y14" i="2"/>
  <c r="X14" i="2"/>
  <c r="W14" i="2"/>
  <c r="V14" i="2"/>
  <c r="Z14" i="2" s="1"/>
  <c r="U14" i="2"/>
  <c r="T14" i="2"/>
  <c r="Z13" i="2"/>
  <c r="Z12" i="2"/>
  <c r="Z11" i="2"/>
  <c r="Z10" i="2"/>
  <c r="Z9" i="2"/>
  <c r="Y8" i="2"/>
  <c r="X8" i="2"/>
  <c r="W8" i="2"/>
  <c r="V8" i="2"/>
  <c r="U8" i="2"/>
  <c r="T8" i="2"/>
  <c r="Z7" i="2"/>
  <c r="Z6" i="2"/>
  <c r="Z5" i="2"/>
  <c r="Z4" i="2"/>
  <c r="Z8" i="2" s="1"/>
  <c r="J22" i="2" l="1"/>
  <c r="J21" i="2"/>
  <c r="J11" i="2"/>
  <c r="J10" i="2"/>
  <c r="B38" i="3" l="1"/>
  <c r="C35" i="3" s="1"/>
  <c r="C36" i="3"/>
  <c r="C33" i="3"/>
  <c r="C30" i="3"/>
  <c r="C29" i="3"/>
  <c r="C27" i="3"/>
  <c r="C25" i="3"/>
  <c r="C24" i="3"/>
  <c r="C23" i="3"/>
  <c r="C22" i="3"/>
  <c r="C21" i="3"/>
  <c r="C18" i="3"/>
  <c r="C17" i="3"/>
  <c r="C16" i="3"/>
  <c r="C15" i="3"/>
  <c r="C9" i="3"/>
  <c r="C8" i="3"/>
  <c r="C7" i="3"/>
  <c r="C6" i="3"/>
  <c r="C5" i="3"/>
  <c r="C4" i="3"/>
  <c r="C38" i="3" l="1"/>
  <c r="J20" i="2" l="1"/>
  <c r="J18" i="2"/>
  <c r="J16" i="2"/>
  <c r="J15" i="2"/>
  <c r="J13" i="2"/>
  <c r="J9" i="2"/>
  <c r="J7" i="2"/>
  <c r="J6" i="2"/>
  <c r="J5" i="2"/>
  <c r="J4" i="2"/>
  <c r="J19" i="2" l="1"/>
  <c r="J8" i="2"/>
  <c r="J14" i="2"/>
  <c r="J23" i="2" l="1"/>
  <c r="Q6" i="1" l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1" i="1"/>
  <c r="Q32" i="1"/>
  <c r="Q33" i="1"/>
  <c r="Q34" i="1"/>
  <c r="Q35" i="1"/>
  <c r="Q36" i="1"/>
  <c r="Q51" i="1"/>
  <c r="Q52" i="1"/>
  <c r="Q53" i="1"/>
  <c r="Q54" i="1"/>
  <c r="Q55" i="1"/>
  <c r="Q56" i="1"/>
  <c r="Q57" i="1"/>
  <c r="Q58" i="1"/>
  <c r="Q60" i="1"/>
  <c r="Q61" i="1"/>
  <c r="Q62" i="1"/>
  <c r="Q63" i="1"/>
  <c r="Q64" i="1"/>
  <c r="Q65" i="1"/>
  <c r="Q66" i="1"/>
  <c r="Q67" i="1"/>
  <c r="Q69" i="1"/>
  <c r="Q70" i="1"/>
  <c r="Q71" i="1"/>
  <c r="Q72" i="1"/>
  <c r="Q73" i="1"/>
  <c r="Q75" i="1"/>
  <c r="Q76" i="1"/>
  <c r="Q77" i="1"/>
  <c r="Q79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3" i="1"/>
  <c r="G94" i="1"/>
  <c r="L6" i="1" l="1"/>
  <c r="L7" i="1"/>
  <c r="L8" i="1"/>
  <c r="L9" i="1"/>
  <c r="L10" i="1"/>
  <c r="L11" i="1"/>
  <c r="L12" i="1"/>
  <c r="L13" i="1"/>
  <c r="L15" i="1"/>
  <c r="L16" i="1"/>
  <c r="L17" i="1"/>
  <c r="L18" i="1"/>
  <c r="L19" i="1"/>
  <c r="L20" i="1"/>
  <c r="L22" i="1"/>
  <c r="L23" i="1"/>
  <c r="L24" i="1"/>
  <c r="L25" i="1"/>
  <c r="L26" i="1"/>
  <c r="L27" i="1"/>
  <c r="L29" i="1"/>
  <c r="L31" i="1"/>
  <c r="L32" i="1"/>
  <c r="L33" i="1"/>
  <c r="L34" i="1"/>
  <c r="L35" i="1"/>
  <c r="L36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5" i="1"/>
  <c r="L76" i="1"/>
  <c r="L77" i="1"/>
  <c r="L79" i="1"/>
  <c r="L80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6" i="1"/>
  <c r="L97" i="1"/>
  <c r="L98" i="1"/>
  <c r="L99" i="1"/>
  <c r="L100" i="1"/>
  <c r="L101" i="1"/>
  <c r="L102" i="1"/>
  <c r="L103" i="1"/>
  <c r="L105" i="1"/>
  <c r="L106" i="1"/>
  <c r="L107" i="1"/>
  <c r="L108" i="1"/>
  <c r="L109" i="1"/>
  <c r="L110" i="1"/>
  <c r="L111" i="1"/>
  <c r="L112" i="1"/>
  <c r="L113" i="1"/>
  <c r="L114" i="1"/>
  <c r="L3" i="1"/>
  <c r="G15" i="1" l="1"/>
  <c r="G16" i="1"/>
  <c r="G17" i="1"/>
  <c r="G18" i="1"/>
  <c r="G19" i="1"/>
  <c r="G22" i="1"/>
  <c r="G23" i="1"/>
  <c r="G24" i="1"/>
  <c r="G25" i="1"/>
  <c r="G26" i="1"/>
  <c r="G27" i="1"/>
  <c r="G29" i="1"/>
  <c r="G31" i="1"/>
  <c r="G32" i="1"/>
  <c r="G33" i="1"/>
  <c r="G34" i="1"/>
  <c r="G35" i="1"/>
  <c r="G36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9" i="1"/>
  <c r="G70" i="1"/>
  <c r="G71" i="1"/>
  <c r="G72" i="1"/>
  <c r="G73" i="1"/>
  <c r="G75" i="1"/>
  <c r="G76" i="1"/>
  <c r="G77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0" i="1"/>
  <c r="G111" i="1"/>
  <c r="G112" i="1"/>
  <c r="G113" i="1"/>
  <c r="G114" i="1"/>
  <c r="G6" i="1"/>
  <c r="G7" i="1"/>
  <c r="G8" i="1"/>
  <c r="G9" i="1"/>
  <c r="G10" i="1"/>
  <c r="G11" i="1"/>
  <c r="G12" i="1"/>
  <c r="G13" i="1"/>
  <c r="G3" i="1"/>
</calcChain>
</file>

<file path=xl/comments1.xml><?xml version="1.0" encoding="utf-8"?>
<comments xmlns="http://schemas.openxmlformats.org/spreadsheetml/2006/main">
  <authors>
    <author>Hindley, Esther</author>
  </authors>
  <commentList>
    <comment ref="U2" authorId="0">
      <text>
        <r>
          <rPr>
            <b/>
            <sz val="9"/>
            <color indexed="81"/>
            <rFont val="Tahoma"/>
            <family val="2"/>
          </rPr>
          <t>Hindley, Esther:</t>
        </r>
        <r>
          <rPr>
            <sz val="9"/>
            <color indexed="81"/>
            <rFont val="Tahoma"/>
            <family val="2"/>
          </rPr>
          <t xml:space="preserve">
the reporting format changed slightly from Q4 hence some of the fields are blank</t>
        </r>
      </text>
    </comment>
    <comment ref="U48" authorId="0">
      <text>
        <r>
          <rPr>
            <b/>
            <sz val="9"/>
            <color indexed="81"/>
            <rFont val="Tahoma"/>
            <family val="2"/>
          </rPr>
          <t>Hindley, Esther:</t>
        </r>
        <r>
          <rPr>
            <sz val="9"/>
            <color indexed="81"/>
            <rFont val="Tahoma"/>
            <family val="2"/>
          </rPr>
          <t xml:space="preserve">
The way we report this changed and therefore the data is not recorded here.</t>
        </r>
      </text>
    </comment>
    <comment ref="U52" authorId="0">
      <text>
        <r>
          <rPr>
            <b/>
            <sz val="9"/>
            <color indexed="81"/>
            <rFont val="Tahoma"/>
            <family val="2"/>
          </rPr>
          <t>Hindley, Esther:</t>
        </r>
        <r>
          <rPr>
            <sz val="9"/>
            <color indexed="81"/>
            <rFont val="Tahoma"/>
            <family val="2"/>
          </rPr>
          <t xml:space="preserve">
The way we record this changed and therefore the data was not recorded here.</t>
        </r>
      </text>
    </comment>
  </commentList>
</comments>
</file>

<file path=xl/sharedStrings.xml><?xml version="1.0" encoding="utf-8"?>
<sst xmlns="http://schemas.openxmlformats.org/spreadsheetml/2006/main" count="534" uniqueCount="295">
  <si>
    <t>PPP</t>
  </si>
  <si>
    <t>A</t>
  </si>
  <si>
    <t>B</t>
  </si>
  <si>
    <t>C</t>
  </si>
  <si>
    <t xml:space="preserve">D </t>
  </si>
  <si>
    <t>E</t>
  </si>
  <si>
    <t>F</t>
  </si>
  <si>
    <t>Ineligible</t>
  </si>
  <si>
    <t>Total</t>
  </si>
  <si>
    <t>Number in Band F by reason</t>
  </si>
  <si>
    <t>ASB</t>
  </si>
  <si>
    <t>Current Rent Arrears</t>
  </si>
  <si>
    <t>Former rent arrears</t>
  </si>
  <si>
    <t>Convictions</t>
  </si>
  <si>
    <t>Number ineligible by reason</t>
  </si>
  <si>
    <t>Rent Arrears</t>
  </si>
  <si>
    <t xml:space="preserve">Domestic Violence </t>
  </si>
  <si>
    <t>Misrepresentation (grant of tenancy)</t>
  </si>
  <si>
    <t>Immigration satus</t>
  </si>
  <si>
    <t>Number of reviews at 12 months</t>
  </si>
  <si>
    <t>Appeals</t>
  </si>
  <si>
    <t>Waiting List on last day of the quarter</t>
  </si>
  <si>
    <t>Of which in Band A</t>
  </si>
  <si>
    <t>Of which in Band B</t>
  </si>
  <si>
    <t>Of which in Band C</t>
  </si>
  <si>
    <t>of which in Band D</t>
  </si>
  <si>
    <t>of which in Band E</t>
  </si>
  <si>
    <t>of which in Band F</t>
  </si>
  <si>
    <t>Number of active applicants not bidding</t>
  </si>
  <si>
    <t>Number of New applicants</t>
  </si>
  <si>
    <t>Total number of Transfer applicants</t>
  </si>
  <si>
    <t>of which in Bands D and E</t>
  </si>
  <si>
    <t>Applications by quarter</t>
  </si>
  <si>
    <t>Q1</t>
  </si>
  <si>
    <t>Q2</t>
  </si>
  <si>
    <t>Q3</t>
  </si>
  <si>
    <t>Q4</t>
  </si>
  <si>
    <t xml:space="preserve">No added in each band </t>
  </si>
  <si>
    <t>Number new applicants</t>
  </si>
  <si>
    <t>Avr days to go live</t>
  </si>
  <si>
    <t>Unsatisfactory landlord reference</t>
  </si>
  <si>
    <t>No stage 1 appeals received</t>
  </si>
  <si>
    <t xml:space="preserve">No stage 1 decisions upheld </t>
  </si>
  <si>
    <t>No stage 1 decisions not upheld</t>
  </si>
  <si>
    <t>No stage 2 appeals received</t>
  </si>
  <si>
    <t xml:space="preserve">No stage 2 decisions upheld </t>
  </si>
  <si>
    <t>No stage 2 decisions not upheld</t>
  </si>
  <si>
    <t>Total no of properties advertised for all bands within the quarter</t>
  </si>
  <si>
    <t>Total number of bids from Band A</t>
  </si>
  <si>
    <t>Total number of bids from Band B</t>
  </si>
  <si>
    <t>Total number of bids from Band c</t>
  </si>
  <si>
    <t>Total number of bids from Band D</t>
  </si>
  <si>
    <t>Total number of bids from Band E</t>
  </si>
  <si>
    <t>Total number of bids from Band F</t>
  </si>
  <si>
    <t xml:space="preserve">Total number of all bids </t>
  </si>
  <si>
    <t>1 bed flat/multi</t>
  </si>
  <si>
    <t>2 bed flat / multi</t>
  </si>
  <si>
    <t>3 bed flat / multi / maisonette</t>
  </si>
  <si>
    <t>2 bed house</t>
  </si>
  <si>
    <t>3 bed house</t>
  </si>
  <si>
    <t>4 bed house</t>
  </si>
  <si>
    <t>1 / 2 bed sheltered / adapted / bungalow</t>
  </si>
  <si>
    <t>Halewood</t>
  </si>
  <si>
    <t>Stockbridge Village</t>
  </si>
  <si>
    <t>Prescot / Whiston</t>
  </si>
  <si>
    <t>Huyton</t>
  </si>
  <si>
    <t>Total number of CBL properties advertised.</t>
  </si>
  <si>
    <t>Total number of properties advertised and no bids received</t>
  </si>
  <si>
    <t>Offers</t>
  </si>
  <si>
    <t>Bidding</t>
  </si>
  <si>
    <t>Properties advertised by type</t>
  </si>
  <si>
    <t>Properties advertised by town</t>
  </si>
  <si>
    <t>Kirkby</t>
  </si>
  <si>
    <t>Adverts and offers</t>
  </si>
  <si>
    <t xml:space="preserve">Total number of available now properties advertised </t>
  </si>
  <si>
    <t>Total of all CBL lets</t>
  </si>
  <si>
    <t>Total KHT</t>
  </si>
  <si>
    <t>Total Villages</t>
  </si>
  <si>
    <t>Riverside</t>
  </si>
  <si>
    <t>Your Housing</t>
  </si>
  <si>
    <t>LHT</t>
  </si>
  <si>
    <t>Other RP</t>
  </si>
  <si>
    <t>Band A</t>
  </si>
  <si>
    <t xml:space="preserve">of which homeless </t>
  </si>
  <si>
    <t>of which overcrowded</t>
  </si>
  <si>
    <t>Band B</t>
  </si>
  <si>
    <t>of which under occupied</t>
  </si>
  <si>
    <t>Band C</t>
  </si>
  <si>
    <t>Band D</t>
  </si>
  <si>
    <t>Band E</t>
  </si>
  <si>
    <t>Band F</t>
  </si>
  <si>
    <t>1 bed sheltered /adapted</t>
  </si>
  <si>
    <t>2 bed sheltered /adapted</t>
  </si>
  <si>
    <t>Direct match</t>
  </si>
  <si>
    <t>Cross boundary into Knowsley</t>
  </si>
  <si>
    <t>Cross boundary out of  Knowsley</t>
  </si>
  <si>
    <t>Lets</t>
  </si>
  <si>
    <t>Of which were available now lets</t>
  </si>
  <si>
    <t xml:space="preserve">of which were available now </t>
  </si>
  <si>
    <t>Total 15/16</t>
  </si>
  <si>
    <t>Total 14/15</t>
  </si>
  <si>
    <t>2 bed flat/multi</t>
  </si>
  <si>
    <t>3 bed flat/multi</t>
  </si>
  <si>
    <t>Worsening housing situation</t>
  </si>
  <si>
    <t>Bungalows not sheltered</t>
  </si>
  <si>
    <t>Total 16/17</t>
  </si>
  <si>
    <t>Rehoused within 12 months</t>
  </si>
  <si>
    <t>of which homeless prevention</t>
  </si>
  <si>
    <t>2016/17</t>
  </si>
  <si>
    <t>2015/16</t>
  </si>
  <si>
    <t>2014/15</t>
  </si>
  <si>
    <t>2017/18</t>
  </si>
  <si>
    <t>Total 17/18</t>
  </si>
  <si>
    <t>Sub Band</t>
  </si>
  <si>
    <t>bedsit</t>
  </si>
  <si>
    <t>1 bed</t>
  </si>
  <si>
    <t>2 bed</t>
  </si>
  <si>
    <t>3 bed</t>
  </si>
  <si>
    <t>4 bed</t>
  </si>
  <si>
    <t>5 bed</t>
  </si>
  <si>
    <t>6+ bed</t>
  </si>
  <si>
    <t>Health and welfare Urgent</t>
  </si>
  <si>
    <t>Statutory Homeless</t>
  </si>
  <si>
    <t>Regeneration</t>
  </si>
  <si>
    <t>Overcrowded (2 or more)</t>
  </si>
  <si>
    <t>Total Band A</t>
  </si>
  <si>
    <t>Health and Welfare High</t>
  </si>
  <si>
    <t>Homeless Prevention</t>
  </si>
  <si>
    <t>Overcrowded ( 1 bedroom)</t>
  </si>
  <si>
    <t>Disrepair</t>
  </si>
  <si>
    <t>Under occupation</t>
  </si>
  <si>
    <t>Total Band B</t>
  </si>
  <si>
    <t>Health and Welfare Medium</t>
  </si>
  <si>
    <t>Homeless no priority need</t>
  </si>
  <si>
    <t>Homeless Intentional with Priority need</t>
  </si>
  <si>
    <t>Living with family and friends</t>
  </si>
  <si>
    <t>Total Band C</t>
  </si>
  <si>
    <t>D</t>
  </si>
  <si>
    <t>No assessed need in employment</t>
  </si>
  <si>
    <t>No assessed need</t>
  </si>
  <si>
    <t>Reduced preference</t>
  </si>
  <si>
    <t>Grand Total</t>
  </si>
  <si>
    <t>Property size</t>
  </si>
  <si>
    <t>Active Applicants as at 30.9.17</t>
  </si>
  <si>
    <t>Active applicants as at 31.12.17</t>
  </si>
  <si>
    <t>Ethnic origin of main applicant</t>
  </si>
  <si>
    <t>Number of active applicants</t>
  </si>
  <si>
    <t>% of total</t>
  </si>
  <si>
    <t>White British</t>
  </si>
  <si>
    <t>White Irish</t>
  </si>
  <si>
    <t>White any other</t>
  </si>
  <si>
    <t>Mixed: White and Black Caribbean</t>
  </si>
  <si>
    <t>Mixed White and Black African</t>
  </si>
  <si>
    <t>Mixed White and Asian</t>
  </si>
  <si>
    <t>Mixed Any Other</t>
  </si>
  <si>
    <t>Asian Indian</t>
  </si>
  <si>
    <t>Asian Pakistani</t>
  </si>
  <si>
    <t>Asian Bangladeshi</t>
  </si>
  <si>
    <t>Asian Other Background</t>
  </si>
  <si>
    <t>Asian or Asian British Indian</t>
  </si>
  <si>
    <t>Asian or Asian British Pakistani</t>
  </si>
  <si>
    <t>Asian or Asian British Bangladeshi</t>
  </si>
  <si>
    <t>Asian or Asian British Any other</t>
  </si>
  <si>
    <t>Black Carribbean</t>
  </si>
  <si>
    <t>Black Other Non - African Background</t>
  </si>
  <si>
    <t>Black or Black British Somalian</t>
  </si>
  <si>
    <t>Black or Black British Carribbean</t>
  </si>
  <si>
    <t>Black or Black British African</t>
  </si>
  <si>
    <t>Black or Black British Nigerian</t>
  </si>
  <si>
    <t>Black or Black British Any Other</t>
  </si>
  <si>
    <t>Chinese</t>
  </si>
  <si>
    <t>Other Chinese</t>
  </si>
  <si>
    <t>Other ethnic</t>
  </si>
  <si>
    <t>Arab</t>
  </si>
  <si>
    <t>Yemeni</t>
  </si>
  <si>
    <t>Gypsy</t>
  </si>
  <si>
    <t>Traveller</t>
  </si>
  <si>
    <t>Total Non white British</t>
  </si>
  <si>
    <t>Unknown</t>
  </si>
  <si>
    <t>Unwilling to Provide</t>
  </si>
  <si>
    <t>Blanks</t>
  </si>
  <si>
    <t>Not Stated</t>
  </si>
  <si>
    <t>Number offers made</t>
  </si>
  <si>
    <t>Number offers refused</t>
  </si>
  <si>
    <t>2017-18</t>
  </si>
  <si>
    <t>Active applicants as at 31.3.18</t>
  </si>
  <si>
    <t xml:space="preserve">Average (mean) waiting time to be housed by band </t>
  </si>
  <si>
    <t xml:space="preserve">of which health/welfare </t>
  </si>
  <si>
    <t xml:space="preserve">Number of housed applicants </t>
  </si>
  <si>
    <t>Number active applicants on waiting list</t>
  </si>
  <si>
    <t>Number inactive applicants on waiting list</t>
  </si>
  <si>
    <t>A1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</si>
  <si>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</si>
  <si>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</si>
  <si>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</si>
  <si>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</si>
  <si>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</si>
  <si>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</si>
  <si>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</si>
  <si>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</si>
  <si>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</si>
  <si>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</si>
  <si>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</si>
  <si>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</si>
  <si>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</si>
  <si>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</si>
  <si>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</si>
  <si>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</si>
  <si>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</si>
  <si>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</si>
  <si>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</si>
  <si>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</si>
  <si>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</si>
  <si>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</si>
  <si>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</si>
  <si>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</si>
  <si>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</si>
  <si>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E5</t>
  </si>
  <si>
    <t>E6</t>
  </si>
  <si>
    <t>F2</t>
  </si>
  <si>
    <t>F3</t>
  </si>
  <si>
    <t>F4</t>
  </si>
  <si>
    <t>F5</t>
  </si>
  <si>
    <t>F6</t>
  </si>
  <si>
    <t>F7</t>
  </si>
  <si>
    <t>F9</t>
  </si>
  <si>
    <t>F10</t>
  </si>
  <si>
    <t>F11</t>
  </si>
  <si>
    <t>G1</t>
  </si>
  <si>
    <t>G2</t>
  </si>
  <si>
    <t>G3</t>
  </si>
  <si>
    <t>G4</t>
  </si>
  <si>
    <t>G5</t>
  </si>
  <si>
    <t>G6</t>
  </si>
  <si>
    <t>G7</t>
  </si>
  <si>
    <t>G8</t>
  </si>
  <si>
    <t>H1</t>
  </si>
  <si>
    <t>H2</t>
  </si>
  <si>
    <t>H3</t>
  </si>
  <si>
    <t>H4</t>
  </si>
  <si>
    <t>H5</t>
  </si>
  <si>
    <t>H6</t>
  </si>
  <si>
    <t>H7</t>
  </si>
  <si>
    <t>H8</t>
  </si>
  <si>
    <t>I1</t>
  </si>
  <si>
    <t>I2</t>
  </si>
  <si>
    <t>I3</t>
  </si>
  <si>
    <t>I4</t>
  </si>
  <si>
    <t>I5</t>
  </si>
  <si>
    <t>J1</t>
  </si>
  <si>
    <t>J2</t>
  </si>
  <si>
    <t>J3</t>
  </si>
  <si>
    <t>K1</t>
  </si>
  <si>
    <t>K2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</si>
  <si>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</si>
  <si>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</si>
  <si>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</si>
  <si>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</si>
  <si>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</si>
  <si>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</si>
  <si>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</si>
  <si>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</si>
  <si>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</si>
  <si>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</si>
  <si>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</si>
  <si>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</si>
  <si>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</si>
  <si>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</si>
  <si>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</si>
  <si>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</si>
  <si>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</si>
  <si>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</si>
  <si>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</si>
  <si>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</si>
  <si>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</si>
  <si>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</si>
  <si>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</si>
  <si>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</si>
  <si>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</si>
  <si>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</si>
  <si>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</si>
  <si>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</si>
  <si>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</si>
  <si>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</si>
  <si>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</si>
  <si>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</si>
  <si>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</si>
  <si>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A2*</t>
  </si>
  <si>
    <t>F8*</t>
  </si>
  <si>
    <t>This means people with a live application who have not placed a bid</t>
  </si>
  <si>
    <t>F1*</t>
  </si>
  <si>
    <t>The number of people who have placed at least one bid since their application went live</t>
  </si>
  <si>
    <t>F12*</t>
  </si>
  <si>
    <t>The number of people who do not have a live application ie they have not submitted the relevant proofs required to make their application live</t>
  </si>
  <si>
    <t>This is the average number of days taken for an application to be approved. The applicant will still need to provide proofs.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</si>
</sst>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0" fillId="2" borderId="0" xfId="0" applyFill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9" fillId="5" borderId="3" xfId="0" applyFont="1" applyFill="1" applyBorder="1"/>
    <xf numFmtId="0" fontId="3" fillId="5" borderId="3" xfId="0" applyFont="1" applyFill="1" applyBorder="1" applyAlignment="1">
      <alignment wrapText="1"/>
    </xf>
    <xf numFmtId="0" fontId="3" fillId="0" borderId="3" xfId="0" applyFont="1" applyBorder="1"/>
    <xf numFmtId="0" fontId="3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3" fillId="0" borderId="3" xfId="0" applyFont="1" applyFill="1" applyBorder="1" applyAlignment="1">
      <alignment horizontal="center"/>
    </xf>
    <xf numFmtId="0" fontId="0" fillId="0" borderId="3" xfId="0" applyBorder="1"/>
    <xf numFmtId="0" fontId="9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0" fillId="0" borderId="0" xfId="0"/>
    <xf numFmtId="0" fontId="6" fillId="0" borderId="3" xfId="0" applyFont="1" applyBorder="1"/>
    <xf numFmtId="0" fontId="7" fillId="0" borderId="3" xfId="0" applyFont="1" applyBorder="1"/>
    <xf numFmtId="0" fontId="0" fillId="0" borderId="0" xfId="0" applyFill="1"/>
    <xf numFmtId="0" fontId="3" fillId="5" borderId="3" xfId="0" applyFont="1" applyFill="1" applyBorder="1" applyAlignment="1">
      <alignment horizontal="center"/>
    </xf>
    <xf numFmtId="0" fontId="3" fillId="5" borderId="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9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5" fillId="4" borderId="3" xfId="0" applyFont="1" applyFill="1" applyBorder="1"/>
    <xf numFmtId="0" fontId="13" fillId="4" borderId="3" xfId="0" applyFont="1" applyFill="1" applyBorder="1" applyAlignment="1">
      <alignment horizontal="center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10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2" fillId="7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15" fillId="0" borderId="3" xfId="0" applyFont="1" applyBorder="1"/>
    <xf numFmtId="0" fontId="0" fillId="0" borderId="0" xfId="0"/>
    <xf numFmtId="0" fontId="0" fillId="0" borderId="3" xfId="0" applyBorder="1"/>
    <xf numFmtId="164" fontId="2" fillId="0" borderId="3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17" fillId="8" borderId="3" xfId="0" applyFont="1" applyFill="1" applyBorder="1" applyAlignment="1">
      <alignment wrapText="1"/>
    </xf>
    <xf numFmtId="0" fontId="0" fillId="8" borderId="3" xfId="0" applyFill="1" applyBorder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4" xfId="0" applyFont="1" applyBorder="1" applyAlignment="1"/>
    <xf numFmtId="0" fontId="7" fillId="0" borderId="1" xfId="0" applyFont="1" applyBorder="1" applyAlignment="1"/>
    <xf numFmtId="0" fontId="4" fillId="4" borderId="3" xfId="0" applyFont="1" applyFill="1" applyBorder="1"/>
    <xf numFmtId="0" fontId="18" fillId="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8" fillId="0" borderId="3" xfId="0" applyFont="1" applyFill="1" applyBorder="1"/>
    <xf numFmtId="0" fontId="16" fillId="4" borderId="3" xfId="0" applyFont="1" applyFill="1" applyBorder="1" applyAlignment="1"/>
    <xf numFmtId="0" fontId="1" fillId="4" borderId="3" xfId="0" applyFont="1" applyFill="1" applyBorder="1" applyAlignment="1"/>
    <xf numFmtId="0" fontId="0" fillId="0" borderId="3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3" fillId="4" borderId="3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Fill="1" applyBorder="1"/>
    <xf numFmtId="0" fontId="2" fillId="4" borderId="3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4" borderId="3" xfId="0" applyFont="1" applyFill="1" applyBorder="1"/>
    <xf numFmtId="0" fontId="0" fillId="4" borderId="3" xfId="0" applyFill="1" applyBorder="1"/>
    <xf numFmtId="0" fontId="0" fillId="0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2" fillId="4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2" fillId="3" borderId="3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9"/>
  <sheetViews>
    <sheetView tabSelected="1" workbookViewId="0">
      <pane xSplit="2" topLeftCell="C1" activePane="topRight" state="frozen"/>
      <selection pane="topRight" activeCell="C120" sqref="C120"/>
    </sheetView>
  </sheetViews>
  <sheetFormatPr defaultRowHeight="15" x14ac:dyDescent="0.25"/>
  <cols>
    <col min="1" max="1" width="9.140625" style="54"/>
    <col min="2" max="2" width="59.5703125" style="54" bestFit="1" customWidth="1"/>
    <col min="3" max="5" width="5" style="54" bestFit="1" customWidth="1"/>
    <col min="6" max="6" width="5.140625" style="54" customWidth="1"/>
    <col min="7" max="7" width="7" style="90" customWidth="1"/>
    <col min="8" max="8" width="5.5703125" style="54" customWidth="1"/>
    <col min="9" max="9" width="5.42578125" style="54" customWidth="1"/>
    <col min="10" max="10" width="5.28515625" style="54" customWidth="1"/>
    <col min="11" max="11" width="5.5703125" style="54" customWidth="1"/>
    <col min="12" max="12" width="6.28515625" style="90" customWidth="1"/>
    <col min="13" max="13" width="5.42578125" style="54" customWidth="1"/>
    <col min="14" max="15" width="4.85546875" style="54" customWidth="1"/>
    <col min="16" max="16" width="5.140625" style="54" customWidth="1"/>
    <col min="17" max="17" width="6.42578125" style="90" customWidth="1"/>
    <col min="18" max="20" width="5" style="54" bestFit="1" customWidth="1"/>
    <col min="21" max="21" width="5.140625" style="54" customWidth="1"/>
    <col min="22" max="22" width="5.85546875" style="90" bestFit="1" customWidth="1"/>
    <col min="23" max="23" width="5.28515625" style="54" customWidth="1"/>
    <col min="24" max="24" width="5.42578125" style="54" customWidth="1"/>
    <col min="25" max="25" width="5.140625" style="54" customWidth="1"/>
    <col min="26" max="26" width="4.7109375" style="54" customWidth="1"/>
    <col min="27" max="27" width="6.140625" style="91" customWidth="1"/>
    <col min="28" max="29" width="9.140625" style="91"/>
    <col min="30" max="16384" width="9.140625" style="54"/>
  </cols>
  <sheetData>
    <row r="1" spans="1:29" s="51" customFormat="1" ht="30" x14ac:dyDescent="0.25">
      <c r="B1" s="51" t="s">
        <v>0</v>
      </c>
      <c r="C1" s="102" t="s">
        <v>110</v>
      </c>
      <c r="D1" s="102"/>
      <c r="E1" s="102"/>
      <c r="F1" s="102"/>
      <c r="G1" s="84" t="s">
        <v>100</v>
      </c>
      <c r="H1" s="102" t="s">
        <v>109</v>
      </c>
      <c r="I1" s="102"/>
      <c r="J1" s="102"/>
      <c r="K1" s="102"/>
      <c r="L1" s="84" t="s">
        <v>99</v>
      </c>
      <c r="M1" s="102" t="s">
        <v>108</v>
      </c>
      <c r="N1" s="102"/>
      <c r="O1" s="102"/>
      <c r="P1" s="102"/>
      <c r="Q1" s="84" t="s">
        <v>105</v>
      </c>
      <c r="R1" s="102" t="s">
        <v>111</v>
      </c>
      <c r="S1" s="102"/>
      <c r="T1" s="102"/>
      <c r="U1" s="102"/>
      <c r="V1" s="84" t="s">
        <v>112</v>
      </c>
      <c r="W1" s="95"/>
      <c r="X1" s="95"/>
      <c r="Y1" s="95"/>
      <c r="Z1" s="95"/>
      <c r="AA1" s="85"/>
      <c r="AB1" s="86"/>
      <c r="AC1" s="86"/>
    </row>
    <row r="2" spans="1:29" s="87" customFormat="1" ht="32.25" customHeight="1" x14ac:dyDescent="0.25">
      <c r="B2" s="88" t="s">
        <v>32</v>
      </c>
      <c r="C2" s="87" t="s">
        <v>33</v>
      </c>
      <c r="D2" s="87" t="s">
        <v>34</v>
      </c>
      <c r="E2" s="87" t="s">
        <v>35</v>
      </c>
      <c r="F2" s="87" t="s">
        <v>36</v>
      </c>
      <c r="G2" s="84"/>
      <c r="H2" s="87" t="s">
        <v>33</v>
      </c>
      <c r="I2" s="87" t="s">
        <v>34</v>
      </c>
      <c r="J2" s="87" t="s">
        <v>35</v>
      </c>
      <c r="K2" s="87" t="s">
        <v>36</v>
      </c>
      <c r="L2" s="89"/>
      <c r="M2" s="87" t="s">
        <v>33</v>
      </c>
      <c r="N2" s="87" t="s">
        <v>34</v>
      </c>
      <c r="O2" s="87" t="s">
        <v>35</v>
      </c>
      <c r="P2" s="87" t="s">
        <v>36</v>
      </c>
      <c r="Q2" s="89"/>
      <c r="R2" s="87" t="s">
        <v>33</v>
      </c>
      <c r="S2" s="87" t="s">
        <v>34</v>
      </c>
      <c r="T2" s="87" t="s">
        <v>35</v>
      </c>
      <c r="U2" s="87" t="s">
        <v>36</v>
      </c>
      <c r="V2" s="89"/>
      <c r="W2" s="86"/>
      <c r="X2" s="86"/>
      <c r="Y2" s="86"/>
      <c r="Z2" s="86"/>
      <c r="AA2" s="86"/>
      <c r="AB2" s="86"/>
      <c r="AC2" s="86"/>
    </row>
    <row r="3" spans="1:29" x14ac:dyDescent="0.25">
      <c r="A3" s="54" t="s">
        <v>191</v>
      </c>
      <c r="B3" s="54" t="s">
        <v>38</v>
      </c>
      <c r="C3" s="54">
        <v>850</v>
      </c>
      <c r="D3" s="54">
        <v>885</v>
      </c>
      <c r="E3" s="54">
        <v>642</v>
      </c>
      <c r="F3" s="54">
        <v>999</v>
      </c>
      <c r="G3" s="90">
        <f>SUM(C3:F3)</f>
        <v>3376</v>
      </c>
      <c r="H3" s="54">
        <v>793</v>
      </c>
      <c r="I3" s="54">
        <v>862</v>
      </c>
      <c r="J3" s="54">
        <v>577</v>
      </c>
      <c r="K3" s="54">
        <v>861</v>
      </c>
      <c r="L3" s="90">
        <f>SUM(H3:K3)</f>
        <v>3093</v>
      </c>
      <c r="M3" s="54">
        <v>665</v>
      </c>
      <c r="N3" s="54">
        <v>663</v>
      </c>
      <c r="O3" s="54">
        <v>649</v>
      </c>
      <c r="P3" s="54">
        <v>715</v>
      </c>
      <c r="Q3" s="90">
        <f>SUM(M3:P3)</f>
        <v>2692</v>
      </c>
      <c r="R3" s="54">
        <v>781</v>
      </c>
      <c r="S3" s="54">
        <v>747</v>
      </c>
      <c r="T3" s="54">
        <v>541</v>
      </c>
      <c r="U3" s="54">
        <v>911</v>
      </c>
      <c r="V3" s="90">
        <f>SUM(R3:U3)</f>
        <v>2980</v>
      </c>
      <c r="W3" s="91"/>
      <c r="X3" s="91"/>
      <c r="Y3" s="91"/>
      <c r="Z3" s="91"/>
    </row>
    <row r="4" spans="1:29" x14ac:dyDescent="0.25">
      <c r="A4" s="54" t="s">
        <v>287</v>
      </c>
      <c r="B4" s="54" t="s">
        <v>39</v>
      </c>
      <c r="C4" s="54">
        <v>7</v>
      </c>
      <c r="D4" s="54">
        <v>4</v>
      </c>
      <c r="E4" s="54">
        <v>7</v>
      </c>
      <c r="F4" s="54">
        <v>8</v>
      </c>
      <c r="G4" s="92"/>
      <c r="H4" s="54">
        <v>5</v>
      </c>
      <c r="I4" s="54">
        <v>7</v>
      </c>
      <c r="J4" s="54">
        <v>8.9</v>
      </c>
      <c r="K4" s="54">
        <v>5.33</v>
      </c>
      <c r="L4" s="92"/>
      <c r="M4" s="54">
        <v>7.8</v>
      </c>
      <c r="N4" s="54">
        <v>6.8</v>
      </c>
      <c r="O4" s="54">
        <v>9.6</v>
      </c>
      <c r="P4" s="54">
        <v>10.4</v>
      </c>
      <c r="Q4" s="92"/>
      <c r="R4" s="54">
        <v>8.6</v>
      </c>
      <c r="S4" s="54">
        <v>16</v>
      </c>
      <c r="T4" s="54">
        <v>6.5</v>
      </c>
      <c r="U4" s="54">
        <v>5.8</v>
      </c>
      <c r="V4" s="92"/>
      <c r="W4" s="91"/>
      <c r="X4" s="91"/>
      <c r="Y4" s="91"/>
      <c r="Z4" s="91"/>
    </row>
    <row r="5" spans="1:29" s="87" customFormat="1" ht="36.75" customHeight="1" x14ac:dyDescent="0.25">
      <c r="B5" s="88" t="s">
        <v>37</v>
      </c>
      <c r="C5" s="87" t="s">
        <v>33</v>
      </c>
      <c r="D5" s="87" t="s">
        <v>34</v>
      </c>
      <c r="E5" s="87" t="s">
        <v>35</v>
      </c>
      <c r="F5" s="87" t="s">
        <v>36</v>
      </c>
      <c r="G5" s="89"/>
      <c r="H5" s="87" t="s">
        <v>33</v>
      </c>
      <c r="I5" s="87" t="s">
        <v>34</v>
      </c>
      <c r="J5" s="87" t="s">
        <v>35</v>
      </c>
      <c r="K5" s="87" t="s">
        <v>36</v>
      </c>
      <c r="L5" s="90"/>
      <c r="M5" s="87" t="s">
        <v>33</v>
      </c>
      <c r="N5" s="87" t="s">
        <v>34</v>
      </c>
      <c r="O5" s="87" t="s">
        <v>35</v>
      </c>
      <c r="P5" s="87" t="s">
        <v>36</v>
      </c>
      <c r="Q5" s="90"/>
      <c r="R5" s="87" t="s">
        <v>33</v>
      </c>
      <c r="S5" s="87" t="s">
        <v>34</v>
      </c>
      <c r="T5" s="87" t="s">
        <v>35</v>
      </c>
      <c r="U5" s="87" t="s">
        <v>36</v>
      </c>
      <c r="V5" s="90"/>
      <c r="W5" s="86"/>
      <c r="X5" s="86"/>
      <c r="Y5" s="86"/>
      <c r="Z5" s="86"/>
      <c r="AA5" s="86"/>
      <c r="AB5" s="86"/>
      <c r="AC5" s="86"/>
    </row>
    <row r="6" spans="1:29" x14ac:dyDescent="0.25">
      <c r="A6" s="54" t="s">
        <v>192</v>
      </c>
      <c r="B6" s="54" t="s">
        <v>1</v>
      </c>
      <c r="C6" s="54">
        <v>14</v>
      </c>
      <c r="D6" s="54">
        <v>8</v>
      </c>
      <c r="E6" s="54">
        <v>19</v>
      </c>
      <c r="F6" s="54">
        <v>14</v>
      </c>
      <c r="G6" s="90">
        <f t="shared" ref="G6:G71" si="0">SUM(C6:F6)</f>
        <v>55</v>
      </c>
      <c r="H6" s="54">
        <v>19</v>
      </c>
      <c r="I6" s="54">
        <v>50</v>
      </c>
      <c r="J6" s="54">
        <v>9</v>
      </c>
      <c r="K6" s="54">
        <v>14</v>
      </c>
      <c r="L6" s="90">
        <f t="shared" ref="L6:L67" si="1">SUM(H6:K6)</f>
        <v>92</v>
      </c>
      <c r="M6" s="54">
        <v>15</v>
      </c>
      <c r="N6" s="54">
        <v>8</v>
      </c>
      <c r="O6" s="54">
        <v>36</v>
      </c>
      <c r="P6" s="54">
        <v>27</v>
      </c>
      <c r="Q6" s="90">
        <f t="shared" ref="Q6:Q67" si="2">SUM(M6:P6)</f>
        <v>86</v>
      </c>
      <c r="R6" s="54">
        <v>23</v>
      </c>
      <c r="S6" s="54">
        <v>27</v>
      </c>
      <c r="T6" s="54">
        <v>19</v>
      </c>
      <c r="U6" s="54">
        <v>21</v>
      </c>
      <c r="V6" s="90">
        <f t="shared" ref="V6:V67" si="3">SUM(R6:U6)</f>
        <v>90</v>
      </c>
      <c r="W6" s="91"/>
      <c r="X6" s="91"/>
      <c r="Y6" s="91"/>
      <c r="Z6" s="91"/>
    </row>
    <row r="7" spans="1:29" x14ac:dyDescent="0.25">
      <c r="A7" s="54" t="s">
        <v>193</v>
      </c>
      <c r="B7" s="54" t="s">
        <v>2</v>
      </c>
      <c r="C7" s="54">
        <v>150</v>
      </c>
      <c r="D7" s="54">
        <v>123</v>
      </c>
      <c r="E7" s="54">
        <v>236</v>
      </c>
      <c r="F7" s="54">
        <v>110</v>
      </c>
      <c r="G7" s="90">
        <f t="shared" si="0"/>
        <v>619</v>
      </c>
      <c r="H7" s="54">
        <v>173</v>
      </c>
      <c r="I7" s="54">
        <v>95</v>
      </c>
      <c r="J7" s="54">
        <v>38</v>
      </c>
      <c r="K7" s="54">
        <v>128</v>
      </c>
      <c r="L7" s="90">
        <f t="shared" si="1"/>
        <v>434</v>
      </c>
      <c r="M7" s="54">
        <v>111</v>
      </c>
      <c r="N7" s="54">
        <v>109</v>
      </c>
      <c r="O7" s="54">
        <v>48</v>
      </c>
      <c r="P7" s="54">
        <v>140</v>
      </c>
      <c r="Q7" s="90">
        <f t="shared" si="2"/>
        <v>408</v>
      </c>
      <c r="R7" s="54">
        <v>103</v>
      </c>
      <c r="S7" s="54">
        <v>101</v>
      </c>
      <c r="T7" s="54">
        <v>125</v>
      </c>
      <c r="U7" s="54">
        <v>129</v>
      </c>
      <c r="V7" s="90">
        <f t="shared" si="3"/>
        <v>458</v>
      </c>
      <c r="W7" s="91"/>
      <c r="X7" s="91"/>
      <c r="Y7" s="91"/>
      <c r="Z7" s="91"/>
    </row>
    <row r="8" spans="1:29" x14ac:dyDescent="0.25">
      <c r="A8" s="54" t="s">
        <v>194</v>
      </c>
      <c r="B8" s="54" t="s">
        <v>3</v>
      </c>
      <c r="C8" s="54">
        <v>113</v>
      </c>
      <c r="D8" s="54">
        <v>90</v>
      </c>
      <c r="E8" s="54">
        <v>186</v>
      </c>
      <c r="F8" s="54">
        <v>55</v>
      </c>
      <c r="G8" s="90">
        <f t="shared" si="0"/>
        <v>444</v>
      </c>
      <c r="H8" s="54">
        <v>118</v>
      </c>
      <c r="I8" s="54">
        <v>58</v>
      </c>
      <c r="J8" s="54">
        <v>28</v>
      </c>
      <c r="K8" s="54">
        <v>55</v>
      </c>
      <c r="L8" s="90">
        <f t="shared" si="1"/>
        <v>259</v>
      </c>
      <c r="M8" s="54">
        <v>33</v>
      </c>
      <c r="N8" s="54">
        <v>64</v>
      </c>
      <c r="O8" s="54">
        <v>31</v>
      </c>
      <c r="P8" s="54">
        <v>61</v>
      </c>
      <c r="Q8" s="90">
        <f t="shared" si="2"/>
        <v>189</v>
      </c>
      <c r="R8" s="54">
        <v>51</v>
      </c>
      <c r="S8" s="54">
        <v>84</v>
      </c>
      <c r="T8" s="54">
        <v>72</v>
      </c>
      <c r="U8" s="54">
        <v>97</v>
      </c>
      <c r="V8" s="90">
        <f t="shared" si="3"/>
        <v>304</v>
      </c>
      <c r="W8" s="91"/>
      <c r="X8" s="91"/>
      <c r="Y8" s="91"/>
      <c r="Z8" s="91"/>
    </row>
    <row r="9" spans="1:29" x14ac:dyDescent="0.25">
      <c r="A9" s="54" t="s">
        <v>195</v>
      </c>
      <c r="B9" s="54" t="s">
        <v>4</v>
      </c>
      <c r="C9" s="54">
        <v>40</v>
      </c>
      <c r="D9" s="54">
        <v>35</v>
      </c>
      <c r="E9" s="54">
        <v>77</v>
      </c>
      <c r="F9" s="54">
        <v>25</v>
      </c>
      <c r="G9" s="90">
        <f t="shared" si="0"/>
        <v>177</v>
      </c>
      <c r="H9" s="54">
        <v>27</v>
      </c>
      <c r="I9" s="54">
        <v>24</v>
      </c>
      <c r="J9" s="54">
        <v>6</v>
      </c>
      <c r="K9" s="54">
        <v>29</v>
      </c>
      <c r="L9" s="90">
        <f t="shared" si="1"/>
        <v>86</v>
      </c>
      <c r="M9" s="54">
        <v>26</v>
      </c>
      <c r="N9" s="54">
        <v>32</v>
      </c>
      <c r="O9" s="54">
        <v>18</v>
      </c>
      <c r="P9" s="54">
        <v>42</v>
      </c>
      <c r="Q9" s="90">
        <f t="shared" si="2"/>
        <v>118</v>
      </c>
      <c r="R9" s="54">
        <v>14</v>
      </c>
      <c r="S9" s="54">
        <v>21</v>
      </c>
      <c r="T9" s="54">
        <v>27</v>
      </c>
      <c r="U9" s="54">
        <v>39</v>
      </c>
      <c r="V9" s="90">
        <f t="shared" si="3"/>
        <v>101</v>
      </c>
      <c r="W9" s="91"/>
      <c r="X9" s="91"/>
      <c r="Y9" s="91"/>
      <c r="Z9" s="91"/>
    </row>
    <row r="10" spans="1:29" x14ac:dyDescent="0.25">
      <c r="A10" s="54" t="s">
        <v>196</v>
      </c>
      <c r="B10" s="54" t="s">
        <v>5</v>
      </c>
      <c r="C10" s="54">
        <v>101</v>
      </c>
      <c r="D10" s="54">
        <v>70</v>
      </c>
      <c r="E10" s="54">
        <v>234</v>
      </c>
      <c r="F10" s="54">
        <v>62</v>
      </c>
      <c r="G10" s="90">
        <f t="shared" si="0"/>
        <v>467</v>
      </c>
      <c r="H10" s="54">
        <v>70</v>
      </c>
      <c r="I10" s="54">
        <v>136</v>
      </c>
      <c r="J10" s="54">
        <v>24</v>
      </c>
      <c r="K10" s="54">
        <v>494</v>
      </c>
      <c r="L10" s="90">
        <f t="shared" si="1"/>
        <v>724</v>
      </c>
      <c r="M10" s="54">
        <v>328</v>
      </c>
      <c r="N10" s="54">
        <v>362</v>
      </c>
      <c r="O10" s="54">
        <v>231</v>
      </c>
      <c r="P10" s="54">
        <v>336</v>
      </c>
      <c r="Q10" s="90">
        <f t="shared" si="2"/>
        <v>1257</v>
      </c>
      <c r="R10" s="54">
        <v>211</v>
      </c>
      <c r="S10" s="54">
        <v>247</v>
      </c>
      <c r="T10" s="54">
        <v>61</v>
      </c>
      <c r="U10" s="54">
        <v>49</v>
      </c>
      <c r="V10" s="90">
        <f t="shared" si="3"/>
        <v>568</v>
      </c>
      <c r="W10" s="91"/>
      <c r="X10" s="91"/>
      <c r="Y10" s="91"/>
      <c r="Z10" s="91"/>
    </row>
    <row r="11" spans="1:29" x14ac:dyDescent="0.25">
      <c r="A11" s="54" t="s">
        <v>197</v>
      </c>
      <c r="B11" s="54" t="s">
        <v>6</v>
      </c>
      <c r="C11" s="54">
        <v>22</v>
      </c>
      <c r="D11" s="54">
        <v>10</v>
      </c>
      <c r="E11" s="54">
        <v>18</v>
      </c>
      <c r="F11" s="54">
        <v>13</v>
      </c>
      <c r="G11" s="90">
        <f t="shared" si="0"/>
        <v>63</v>
      </c>
      <c r="H11" s="54">
        <v>10</v>
      </c>
      <c r="I11" s="54">
        <v>13</v>
      </c>
      <c r="J11" s="54">
        <v>4</v>
      </c>
      <c r="K11" s="54">
        <v>7</v>
      </c>
      <c r="L11" s="90">
        <f t="shared" si="1"/>
        <v>34</v>
      </c>
      <c r="M11" s="54">
        <v>5</v>
      </c>
      <c r="N11" s="54">
        <v>7</v>
      </c>
      <c r="O11" s="54">
        <v>4</v>
      </c>
      <c r="P11" s="54">
        <v>8</v>
      </c>
      <c r="Q11" s="90">
        <f t="shared" si="2"/>
        <v>24</v>
      </c>
      <c r="R11" s="54">
        <v>9</v>
      </c>
      <c r="S11" s="54">
        <v>6</v>
      </c>
      <c r="T11" s="54">
        <v>6</v>
      </c>
      <c r="U11" s="54">
        <v>6</v>
      </c>
      <c r="V11" s="90">
        <f t="shared" si="3"/>
        <v>27</v>
      </c>
      <c r="W11" s="91"/>
      <c r="X11" s="91"/>
      <c r="Y11" s="91"/>
      <c r="Z11" s="91"/>
    </row>
    <row r="12" spans="1:29" x14ac:dyDescent="0.25">
      <c r="A12" s="54" t="s">
        <v>198</v>
      </c>
      <c r="B12" s="54" t="s">
        <v>7</v>
      </c>
      <c r="C12" s="54">
        <v>4</v>
      </c>
      <c r="D12" s="54">
        <v>2</v>
      </c>
      <c r="E12" s="54">
        <v>3</v>
      </c>
      <c r="F12" s="54">
        <v>9</v>
      </c>
      <c r="G12" s="90">
        <f t="shared" si="0"/>
        <v>18</v>
      </c>
      <c r="H12" s="54">
        <v>14</v>
      </c>
      <c r="I12" s="54">
        <v>21</v>
      </c>
      <c r="J12" s="54">
        <v>11</v>
      </c>
      <c r="K12" s="54">
        <v>30</v>
      </c>
      <c r="L12" s="90">
        <f t="shared" si="1"/>
        <v>76</v>
      </c>
      <c r="M12" s="54">
        <v>24</v>
      </c>
      <c r="N12" s="54">
        <v>24</v>
      </c>
      <c r="O12" s="54">
        <v>14</v>
      </c>
      <c r="P12" s="54">
        <v>17</v>
      </c>
      <c r="Q12" s="90">
        <f t="shared" si="2"/>
        <v>79</v>
      </c>
      <c r="R12" s="54">
        <v>14</v>
      </c>
      <c r="S12" s="54">
        <v>26</v>
      </c>
      <c r="T12" s="54">
        <v>22</v>
      </c>
      <c r="U12" s="54">
        <v>17</v>
      </c>
      <c r="V12" s="90">
        <f t="shared" si="3"/>
        <v>79</v>
      </c>
      <c r="W12" s="91"/>
      <c r="X12" s="91"/>
      <c r="Y12" s="91"/>
      <c r="Z12" s="91"/>
    </row>
    <row r="13" spans="1:29" s="90" customFormat="1" x14ac:dyDescent="0.25">
      <c r="B13" s="90" t="s">
        <v>8</v>
      </c>
      <c r="C13" s="90">
        <v>444</v>
      </c>
      <c r="D13" s="90">
        <v>338</v>
      </c>
      <c r="E13" s="90">
        <v>773</v>
      </c>
      <c r="F13" s="90">
        <v>288</v>
      </c>
      <c r="G13" s="90">
        <f t="shared" si="0"/>
        <v>1843</v>
      </c>
      <c r="H13" s="90">
        <v>431</v>
      </c>
      <c r="I13" s="90">
        <v>397</v>
      </c>
      <c r="J13" s="90">
        <v>120</v>
      </c>
      <c r="K13" s="90">
        <v>757</v>
      </c>
      <c r="L13" s="90">
        <f t="shared" si="1"/>
        <v>1705</v>
      </c>
      <c r="M13" s="90">
        <v>542</v>
      </c>
      <c r="N13" s="90">
        <v>606</v>
      </c>
      <c r="O13" s="90">
        <v>382</v>
      </c>
      <c r="P13" s="90">
        <v>631</v>
      </c>
      <c r="Q13" s="90">
        <f t="shared" si="2"/>
        <v>2161</v>
      </c>
      <c r="R13" s="90">
        <v>425</v>
      </c>
      <c r="S13" s="90">
        <v>512</v>
      </c>
      <c r="T13" s="90">
        <v>332</v>
      </c>
      <c r="U13" s="90">
        <v>358</v>
      </c>
      <c r="V13" s="90">
        <f t="shared" si="3"/>
        <v>1627</v>
      </c>
      <c r="W13" s="91"/>
      <c r="X13" s="91"/>
      <c r="Y13" s="91"/>
      <c r="Z13" s="91"/>
      <c r="AA13" s="91"/>
      <c r="AB13" s="91"/>
      <c r="AC13" s="91"/>
    </row>
    <row r="14" spans="1:29" s="87" customFormat="1" x14ac:dyDescent="0.25">
      <c r="B14" s="87" t="s">
        <v>9</v>
      </c>
      <c r="C14" s="87" t="s">
        <v>33</v>
      </c>
      <c r="D14" s="87" t="s">
        <v>34</v>
      </c>
      <c r="E14" s="87" t="s">
        <v>35</v>
      </c>
      <c r="F14" s="87" t="s">
        <v>36</v>
      </c>
      <c r="G14" s="89"/>
      <c r="H14" s="87" t="s">
        <v>33</v>
      </c>
      <c r="I14" s="87" t="s">
        <v>34</v>
      </c>
      <c r="J14" s="87" t="s">
        <v>35</v>
      </c>
      <c r="K14" s="87" t="s">
        <v>36</v>
      </c>
      <c r="L14" s="90"/>
      <c r="M14" s="87" t="s">
        <v>33</v>
      </c>
      <c r="N14" s="87" t="s">
        <v>34</v>
      </c>
      <c r="O14" s="87" t="s">
        <v>35</v>
      </c>
      <c r="P14" s="87" t="s">
        <v>36</v>
      </c>
      <c r="Q14" s="90"/>
      <c r="R14" s="87" t="s">
        <v>33</v>
      </c>
      <c r="S14" s="87" t="s">
        <v>34</v>
      </c>
      <c r="T14" s="87" t="s">
        <v>35</v>
      </c>
      <c r="U14" s="87" t="s">
        <v>36</v>
      </c>
      <c r="V14" s="90"/>
      <c r="W14" s="86"/>
      <c r="X14" s="86"/>
      <c r="Y14" s="86"/>
      <c r="Z14" s="86"/>
      <c r="AA14" s="86"/>
      <c r="AB14" s="86"/>
      <c r="AC14" s="86"/>
    </row>
    <row r="15" spans="1:29" x14ac:dyDescent="0.25">
      <c r="A15" s="54" t="s">
        <v>199</v>
      </c>
      <c r="B15" s="16" t="s">
        <v>10</v>
      </c>
      <c r="C15" s="54">
        <v>0</v>
      </c>
      <c r="D15" s="54">
        <v>0</v>
      </c>
      <c r="E15" s="54">
        <v>1</v>
      </c>
      <c r="F15" s="54">
        <v>0</v>
      </c>
      <c r="G15" s="90">
        <f t="shared" si="0"/>
        <v>1</v>
      </c>
      <c r="H15" s="54">
        <v>0</v>
      </c>
      <c r="I15" s="54">
        <v>0</v>
      </c>
      <c r="J15" s="54">
        <v>0</v>
      </c>
      <c r="K15" s="54">
        <v>1</v>
      </c>
      <c r="L15" s="90">
        <f t="shared" si="1"/>
        <v>1</v>
      </c>
      <c r="M15" s="54">
        <v>0</v>
      </c>
      <c r="N15" s="54">
        <v>0</v>
      </c>
      <c r="O15" s="54">
        <v>0</v>
      </c>
      <c r="P15" s="54">
        <v>0</v>
      </c>
      <c r="Q15" s="90">
        <f t="shared" si="2"/>
        <v>0</v>
      </c>
      <c r="R15" s="54">
        <v>0</v>
      </c>
      <c r="S15" s="54">
        <v>0</v>
      </c>
      <c r="T15" s="54">
        <v>0</v>
      </c>
      <c r="U15" s="54">
        <v>0</v>
      </c>
      <c r="V15" s="90">
        <f t="shared" si="3"/>
        <v>0</v>
      </c>
      <c r="W15" s="91"/>
      <c r="X15" s="91"/>
      <c r="Y15" s="91"/>
      <c r="Z15" s="91"/>
    </row>
    <row r="16" spans="1:29" x14ac:dyDescent="0.25">
      <c r="A16" s="54" t="s">
        <v>200</v>
      </c>
      <c r="B16" s="16" t="s">
        <v>11</v>
      </c>
      <c r="C16" s="54">
        <v>0</v>
      </c>
      <c r="D16" s="54">
        <v>5</v>
      </c>
      <c r="E16" s="54">
        <v>5</v>
      </c>
      <c r="F16" s="54">
        <v>3</v>
      </c>
      <c r="G16" s="90">
        <f t="shared" si="0"/>
        <v>13</v>
      </c>
      <c r="H16" s="54">
        <v>8</v>
      </c>
      <c r="I16" s="54">
        <v>7</v>
      </c>
      <c r="J16" s="54">
        <v>0</v>
      </c>
      <c r="K16" s="54">
        <v>2</v>
      </c>
      <c r="L16" s="90">
        <f t="shared" si="1"/>
        <v>17</v>
      </c>
      <c r="M16" s="54">
        <v>0</v>
      </c>
      <c r="N16" s="54">
        <v>5</v>
      </c>
      <c r="O16" s="54">
        <v>4</v>
      </c>
      <c r="P16" s="54">
        <v>3</v>
      </c>
      <c r="Q16" s="90">
        <f t="shared" si="2"/>
        <v>12</v>
      </c>
      <c r="R16" s="54">
        <v>7</v>
      </c>
      <c r="S16" s="54">
        <v>1</v>
      </c>
      <c r="T16" s="54">
        <v>5</v>
      </c>
      <c r="U16" s="54">
        <v>2</v>
      </c>
      <c r="V16" s="90">
        <f t="shared" si="3"/>
        <v>15</v>
      </c>
      <c r="W16" s="91"/>
      <c r="X16" s="91"/>
      <c r="Y16" s="91"/>
      <c r="Z16" s="91"/>
    </row>
    <row r="17" spans="1:29" x14ac:dyDescent="0.25">
      <c r="A17" s="54" t="s">
        <v>201</v>
      </c>
      <c r="B17" s="16" t="s">
        <v>12</v>
      </c>
      <c r="C17" s="54">
        <v>0</v>
      </c>
      <c r="D17" s="54">
        <v>5</v>
      </c>
      <c r="E17" s="54">
        <v>8</v>
      </c>
      <c r="F17" s="54">
        <v>9</v>
      </c>
      <c r="G17" s="90">
        <f t="shared" si="0"/>
        <v>22</v>
      </c>
      <c r="H17" s="54">
        <v>2</v>
      </c>
      <c r="I17" s="54">
        <v>4</v>
      </c>
      <c r="J17" s="54">
        <v>4</v>
      </c>
      <c r="K17" s="54">
        <v>2</v>
      </c>
      <c r="L17" s="90">
        <f t="shared" si="1"/>
        <v>12</v>
      </c>
      <c r="M17" s="54">
        <v>4</v>
      </c>
      <c r="N17" s="54">
        <v>2</v>
      </c>
      <c r="O17" s="54">
        <v>0</v>
      </c>
      <c r="P17" s="54">
        <v>0</v>
      </c>
      <c r="Q17" s="90">
        <f t="shared" si="2"/>
        <v>6</v>
      </c>
      <c r="R17" s="54">
        <v>1</v>
      </c>
      <c r="S17" s="54">
        <v>4</v>
      </c>
      <c r="T17" s="54">
        <v>1</v>
      </c>
      <c r="U17" s="54">
        <v>4</v>
      </c>
      <c r="V17" s="90">
        <f t="shared" si="3"/>
        <v>10</v>
      </c>
      <c r="W17" s="91"/>
      <c r="X17" s="91"/>
      <c r="Y17" s="91"/>
      <c r="Z17" s="91"/>
    </row>
    <row r="18" spans="1:29" x14ac:dyDescent="0.25">
      <c r="A18" s="54" t="s">
        <v>202</v>
      </c>
      <c r="B18" s="16" t="s">
        <v>40</v>
      </c>
      <c r="C18" s="54">
        <v>0</v>
      </c>
      <c r="D18" s="54">
        <v>0</v>
      </c>
      <c r="E18" s="54">
        <v>1</v>
      </c>
      <c r="F18" s="54">
        <v>0</v>
      </c>
      <c r="G18" s="90">
        <f t="shared" si="0"/>
        <v>1</v>
      </c>
      <c r="H18" s="54">
        <v>0</v>
      </c>
      <c r="I18" s="54">
        <v>0</v>
      </c>
      <c r="J18" s="54">
        <v>0</v>
      </c>
      <c r="K18" s="54">
        <v>0</v>
      </c>
      <c r="L18" s="90">
        <f t="shared" si="1"/>
        <v>0</v>
      </c>
      <c r="M18" s="54">
        <v>0</v>
      </c>
      <c r="N18" s="54">
        <v>0</v>
      </c>
      <c r="O18" s="54">
        <v>0</v>
      </c>
      <c r="P18" s="54">
        <v>0</v>
      </c>
      <c r="Q18" s="90">
        <f t="shared" si="2"/>
        <v>0</v>
      </c>
      <c r="R18" s="54">
        <v>0</v>
      </c>
      <c r="S18" s="54">
        <v>0</v>
      </c>
      <c r="T18" s="54">
        <v>0</v>
      </c>
      <c r="U18" s="54">
        <v>0</v>
      </c>
      <c r="V18" s="90">
        <f t="shared" si="3"/>
        <v>0</v>
      </c>
      <c r="W18" s="91"/>
      <c r="X18" s="91"/>
      <c r="Y18" s="91"/>
      <c r="Z18" s="91"/>
    </row>
    <row r="19" spans="1:29" x14ac:dyDescent="0.25">
      <c r="A19" s="54" t="s">
        <v>203</v>
      </c>
      <c r="B19" s="16" t="s">
        <v>13</v>
      </c>
      <c r="C19" s="54">
        <v>0</v>
      </c>
      <c r="D19" s="54">
        <v>1</v>
      </c>
      <c r="E19" s="54">
        <v>3</v>
      </c>
      <c r="F19" s="54">
        <v>1</v>
      </c>
      <c r="G19" s="90">
        <f t="shared" si="0"/>
        <v>5</v>
      </c>
      <c r="H19" s="54">
        <v>0</v>
      </c>
      <c r="I19" s="54">
        <v>2</v>
      </c>
      <c r="J19" s="54">
        <v>0</v>
      </c>
      <c r="K19" s="54">
        <v>1</v>
      </c>
      <c r="L19" s="90">
        <f t="shared" si="1"/>
        <v>3</v>
      </c>
      <c r="M19" s="54">
        <v>0</v>
      </c>
      <c r="N19" s="54">
        <v>0</v>
      </c>
      <c r="O19" s="54">
        <v>0</v>
      </c>
      <c r="P19" s="54">
        <v>0</v>
      </c>
      <c r="Q19" s="90">
        <f t="shared" si="2"/>
        <v>0</v>
      </c>
      <c r="R19" s="54">
        <v>0</v>
      </c>
      <c r="S19" s="54">
        <v>0</v>
      </c>
      <c r="T19" s="54">
        <v>0</v>
      </c>
      <c r="U19" s="54">
        <v>0</v>
      </c>
      <c r="V19" s="90">
        <f t="shared" si="3"/>
        <v>0</v>
      </c>
      <c r="W19" s="91"/>
      <c r="X19" s="91"/>
      <c r="Y19" s="91"/>
      <c r="Z19" s="91"/>
    </row>
    <row r="20" spans="1:29" x14ac:dyDescent="0.25">
      <c r="A20" s="54" t="s">
        <v>204</v>
      </c>
      <c r="B20" s="16" t="s">
        <v>103</v>
      </c>
      <c r="C20" s="93"/>
      <c r="D20" s="93"/>
      <c r="E20" s="93"/>
      <c r="F20" s="93"/>
      <c r="G20" s="92"/>
      <c r="H20" s="93"/>
      <c r="I20" s="93"/>
      <c r="J20" s="93"/>
      <c r="K20" s="54">
        <v>1</v>
      </c>
      <c r="L20" s="90">
        <f t="shared" si="1"/>
        <v>1</v>
      </c>
      <c r="M20" s="54">
        <v>1</v>
      </c>
      <c r="N20" s="54">
        <v>0</v>
      </c>
      <c r="O20" s="54">
        <v>0</v>
      </c>
      <c r="P20" s="54">
        <v>4</v>
      </c>
      <c r="Q20" s="90">
        <f t="shared" si="2"/>
        <v>5</v>
      </c>
      <c r="R20" s="54">
        <v>1</v>
      </c>
      <c r="S20" s="54">
        <v>1</v>
      </c>
      <c r="T20" s="54">
        <v>0</v>
      </c>
      <c r="U20" s="54">
        <v>0</v>
      </c>
      <c r="V20" s="90">
        <f t="shared" si="3"/>
        <v>2</v>
      </c>
      <c r="W20" s="91"/>
      <c r="X20" s="91"/>
      <c r="Y20" s="91"/>
      <c r="Z20" s="91"/>
    </row>
    <row r="21" spans="1:29" s="87" customFormat="1" x14ac:dyDescent="0.25">
      <c r="B21" s="87" t="s">
        <v>14</v>
      </c>
      <c r="C21" s="87" t="s">
        <v>33</v>
      </c>
      <c r="D21" s="87" t="s">
        <v>34</v>
      </c>
      <c r="E21" s="87" t="s">
        <v>35</v>
      </c>
      <c r="F21" s="87" t="s">
        <v>36</v>
      </c>
      <c r="G21" s="90"/>
      <c r="H21" s="87" t="s">
        <v>33</v>
      </c>
      <c r="I21" s="87" t="s">
        <v>34</v>
      </c>
      <c r="J21" s="87" t="s">
        <v>35</v>
      </c>
      <c r="K21" s="87" t="s">
        <v>36</v>
      </c>
      <c r="L21" s="90"/>
      <c r="M21" s="87" t="s">
        <v>33</v>
      </c>
      <c r="N21" s="87" t="s">
        <v>34</v>
      </c>
      <c r="O21" s="87" t="s">
        <v>35</v>
      </c>
      <c r="P21" s="87" t="s">
        <v>36</v>
      </c>
      <c r="Q21" s="90"/>
      <c r="R21" s="87" t="s">
        <v>33</v>
      </c>
      <c r="S21" s="87" t="s">
        <v>34</v>
      </c>
      <c r="T21" s="87" t="s">
        <v>35</v>
      </c>
      <c r="U21" s="87" t="s">
        <v>36</v>
      </c>
      <c r="V21" s="90"/>
      <c r="W21" s="86"/>
      <c r="X21" s="86"/>
      <c r="Y21" s="86"/>
      <c r="Z21" s="86"/>
      <c r="AA21" s="86"/>
      <c r="AB21" s="86"/>
      <c r="AC21" s="86"/>
    </row>
    <row r="22" spans="1:29" x14ac:dyDescent="0.25">
      <c r="A22" s="54" t="s">
        <v>205</v>
      </c>
      <c r="B22" s="54" t="s">
        <v>15</v>
      </c>
      <c r="C22" s="54">
        <v>4</v>
      </c>
      <c r="D22" s="54">
        <v>1</v>
      </c>
      <c r="E22" s="54">
        <v>3</v>
      </c>
      <c r="F22" s="54">
        <v>8</v>
      </c>
      <c r="G22" s="90">
        <f t="shared" si="0"/>
        <v>16</v>
      </c>
      <c r="H22" s="54">
        <v>10</v>
      </c>
      <c r="I22" s="54">
        <v>18</v>
      </c>
      <c r="J22" s="54">
        <v>9</v>
      </c>
      <c r="K22" s="54">
        <v>29</v>
      </c>
      <c r="L22" s="90">
        <f t="shared" si="1"/>
        <v>66</v>
      </c>
      <c r="M22" s="54">
        <v>17</v>
      </c>
      <c r="N22" s="54">
        <v>19</v>
      </c>
      <c r="O22" s="54">
        <v>13</v>
      </c>
      <c r="P22" s="54">
        <v>14</v>
      </c>
      <c r="Q22" s="90">
        <f t="shared" si="2"/>
        <v>63</v>
      </c>
      <c r="R22" s="54">
        <v>12</v>
      </c>
      <c r="S22" s="54">
        <v>25</v>
      </c>
      <c r="T22" s="54">
        <v>21</v>
      </c>
      <c r="U22" s="54">
        <v>17</v>
      </c>
      <c r="V22" s="90">
        <f t="shared" si="3"/>
        <v>75</v>
      </c>
      <c r="W22" s="91"/>
      <c r="X22" s="91"/>
      <c r="Y22" s="91"/>
      <c r="Z22" s="91"/>
    </row>
    <row r="23" spans="1:29" x14ac:dyDescent="0.25">
      <c r="A23" s="54" t="s">
        <v>206</v>
      </c>
      <c r="B23" s="54" t="s">
        <v>10</v>
      </c>
      <c r="C23" s="54">
        <v>0</v>
      </c>
      <c r="D23" s="54">
        <v>1</v>
      </c>
      <c r="E23" s="54">
        <v>0</v>
      </c>
      <c r="F23" s="54">
        <v>1</v>
      </c>
      <c r="G23" s="90">
        <f t="shared" si="0"/>
        <v>2</v>
      </c>
      <c r="H23" s="54">
        <v>2</v>
      </c>
      <c r="I23" s="54">
        <v>0</v>
      </c>
      <c r="J23" s="54">
        <v>1</v>
      </c>
      <c r="K23" s="54">
        <v>0</v>
      </c>
      <c r="L23" s="90">
        <f t="shared" si="1"/>
        <v>3</v>
      </c>
      <c r="M23" s="54">
        <v>0</v>
      </c>
      <c r="N23" s="54">
        <v>2</v>
      </c>
      <c r="O23" s="54">
        <v>0</v>
      </c>
      <c r="P23" s="54">
        <v>0</v>
      </c>
      <c r="Q23" s="90">
        <f t="shared" si="2"/>
        <v>2</v>
      </c>
      <c r="R23" s="54">
        <v>1</v>
      </c>
      <c r="S23" s="54">
        <v>0</v>
      </c>
      <c r="T23" s="54">
        <v>1</v>
      </c>
      <c r="U23" s="54">
        <v>0</v>
      </c>
      <c r="V23" s="90">
        <f t="shared" si="3"/>
        <v>2</v>
      </c>
      <c r="W23" s="91"/>
      <c r="X23" s="91"/>
      <c r="Y23" s="91"/>
      <c r="Z23" s="91"/>
    </row>
    <row r="24" spans="1:29" x14ac:dyDescent="0.25">
      <c r="A24" s="54" t="s">
        <v>207</v>
      </c>
      <c r="B24" s="54" t="s">
        <v>13</v>
      </c>
      <c r="C24" s="54">
        <v>0</v>
      </c>
      <c r="D24" s="54">
        <v>0</v>
      </c>
      <c r="E24" s="54">
        <v>1</v>
      </c>
      <c r="F24" s="54">
        <v>0</v>
      </c>
      <c r="G24" s="90">
        <f t="shared" si="0"/>
        <v>1</v>
      </c>
      <c r="H24" s="54">
        <v>1</v>
      </c>
      <c r="I24" s="54">
        <v>2</v>
      </c>
      <c r="J24" s="54">
        <v>0</v>
      </c>
      <c r="K24" s="54">
        <v>1</v>
      </c>
      <c r="L24" s="90">
        <f t="shared" si="1"/>
        <v>4</v>
      </c>
      <c r="M24" s="54">
        <v>5</v>
      </c>
      <c r="N24" s="54">
        <v>1</v>
      </c>
      <c r="O24" s="54">
        <v>1</v>
      </c>
      <c r="P24" s="54">
        <v>3</v>
      </c>
      <c r="Q24" s="90">
        <f t="shared" si="2"/>
        <v>10</v>
      </c>
      <c r="R24" s="54">
        <v>0</v>
      </c>
      <c r="S24" s="54">
        <v>0</v>
      </c>
      <c r="T24" s="54">
        <v>0</v>
      </c>
      <c r="U24" s="54">
        <v>0</v>
      </c>
      <c r="V24" s="90">
        <f t="shared" si="3"/>
        <v>0</v>
      </c>
      <c r="W24" s="91"/>
      <c r="X24" s="91"/>
      <c r="Y24" s="91"/>
      <c r="Z24" s="91"/>
    </row>
    <row r="25" spans="1:29" x14ac:dyDescent="0.25">
      <c r="A25" s="54" t="s">
        <v>208</v>
      </c>
      <c r="B25" s="54" t="s">
        <v>16</v>
      </c>
      <c r="C25" s="54">
        <v>0</v>
      </c>
      <c r="D25" s="54">
        <v>0</v>
      </c>
      <c r="E25" s="54">
        <v>0</v>
      </c>
      <c r="F25" s="54">
        <v>0</v>
      </c>
      <c r="G25" s="90">
        <f t="shared" si="0"/>
        <v>0</v>
      </c>
      <c r="H25" s="54">
        <v>0</v>
      </c>
      <c r="I25" s="54">
        <v>0</v>
      </c>
      <c r="J25" s="54">
        <v>0</v>
      </c>
      <c r="K25" s="54">
        <v>0</v>
      </c>
      <c r="L25" s="90">
        <f t="shared" si="1"/>
        <v>0</v>
      </c>
      <c r="M25" s="54">
        <v>0</v>
      </c>
      <c r="N25" s="54">
        <v>0</v>
      </c>
      <c r="O25" s="54">
        <v>0</v>
      </c>
      <c r="P25" s="54">
        <v>0</v>
      </c>
      <c r="Q25" s="90">
        <f t="shared" si="2"/>
        <v>0</v>
      </c>
      <c r="R25" s="54">
        <v>0</v>
      </c>
      <c r="S25" s="54">
        <v>0</v>
      </c>
      <c r="T25" s="54">
        <v>0</v>
      </c>
      <c r="U25" s="54">
        <v>0</v>
      </c>
      <c r="V25" s="90">
        <f t="shared" si="3"/>
        <v>0</v>
      </c>
      <c r="W25" s="91"/>
      <c r="X25" s="91"/>
      <c r="Y25" s="91"/>
      <c r="Z25" s="91"/>
    </row>
    <row r="26" spans="1:29" x14ac:dyDescent="0.25">
      <c r="A26" s="54" t="s">
        <v>209</v>
      </c>
      <c r="B26" s="54" t="s">
        <v>17</v>
      </c>
      <c r="C26" s="54">
        <v>0</v>
      </c>
      <c r="D26" s="54">
        <v>0</v>
      </c>
      <c r="E26" s="54">
        <v>0</v>
      </c>
      <c r="F26" s="54">
        <v>0</v>
      </c>
      <c r="G26" s="90">
        <f t="shared" si="0"/>
        <v>0</v>
      </c>
      <c r="H26" s="54">
        <v>0</v>
      </c>
      <c r="I26" s="54">
        <v>1</v>
      </c>
      <c r="J26" s="54">
        <v>0</v>
      </c>
      <c r="K26" s="54">
        <v>0</v>
      </c>
      <c r="L26" s="90">
        <f t="shared" si="1"/>
        <v>1</v>
      </c>
      <c r="M26" s="54">
        <v>0</v>
      </c>
      <c r="N26" s="54">
        <v>0</v>
      </c>
      <c r="O26" s="54">
        <v>0</v>
      </c>
      <c r="P26" s="54">
        <v>0</v>
      </c>
      <c r="Q26" s="90">
        <f t="shared" si="2"/>
        <v>0</v>
      </c>
      <c r="R26" s="54">
        <v>0</v>
      </c>
      <c r="S26" s="54">
        <v>0</v>
      </c>
      <c r="T26" s="54">
        <v>0</v>
      </c>
      <c r="U26" s="54">
        <v>0</v>
      </c>
      <c r="V26" s="90">
        <f t="shared" si="3"/>
        <v>0</v>
      </c>
      <c r="W26" s="91"/>
      <c r="X26" s="91"/>
      <c r="Y26" s="91"/>
      <c r="Z26" s="91"/>
    </row>
    <row r="27" spans="1:29" x14ac:dyDescent="0.25">
      <c r="A27" s="54" t="s">
        <v>210</v>
      </c>
      <c r="B27" s="54" t="s">
        <v>18</v>
      </c>
      <c r="C27" s="54">
        <v>1</v>
      </c>
      <c r="D27" s="54">
        <v>0</v>
      </c>
      <c r="E27" s="54">
        <v>0</v>
      </c>
      <c r="F27" s="54">
        <v>0</v>
      </c>
      <c r="G27" s="90">
        <f t="shared" si="0"/>
        <v>1</v>
      </c>
      <c r="H27" s="54">
        <v>0</v>
      </c>
      <c r="I27" s="54">
        <v>0</v>
      </c>
      <c r="J27" s="54">
        <v>0</v>
      </c>
      <c r="K27" s="54">
        <v>0</v>
      </c>
      <c r="L27" s="90">
        <f t="shared" si="1"/>
        <v>0</v>
      </c>
      <c r="M27" s="54">
        <v>0</v>
      </c>
      <c r="N27" s="54">
        <v>0</v>
      </c>
      <c r="O27" s="54">
        <v>0</v>
      </c>
      <c r="P27" s="54">
        <v>0</v>
      </c>
      <c r="Q27" s="90">
        <f t="shared" si="2"/>
        <v>0</v>
      </c>
      <c r="R27" s="54">
        <v>0</v>
      </c>
      <c r="S27" s="54">
        <v>0</v>
      </c>
      <c r="T27" s="54">
        <v>0</v>
      </c>
      <c r="U27" s="54">
        <v>0</v>
      </c>
      <c r="V27" s="90">
        <f t="shared" si="3"/>
        <v>0</v>
      </c>
      <c r="W27" s="91"/>
      <c r="X27" s="91"/>
      <c r="Y27" s="91"/>
      <c r="Z27" s="91"/>
    </row>
    <row r="28" spans="1:29" x14ac:dyDescent="0.25">
      <c r="A28" s="54" t="s">
        <v>211</v>
      </c>
      <c r="B28" s="54" t="s">
        <v>106</v>
      </c>
      <c r="C28" s="93"/>
      <c r="D28" s="93"/>
      <c r="E28" s="93"/>
      <c r="F28" s="93"/>
      <c r="G28" s="92"/>
      <c r="H28" s="93"/>
      <c r="I28" s="93"/>
      <c r="J28" s="93"/>
      <c r="K28" s="93"/>
      <c r="L28" s="92"/>
      <c r="M28" s="54">
        <v>2</v>
      </c>
      <c r="N28" s="54">
        <v>2</v>
      </c>
      <c r="O28" s="54">
        <v>0</v>
      </c>
      <c r="P28" s="54">
        <v>0</v>
      </c>
      <c r="Q28" s="90">
        <f t="shared" si="2"/>
        <v>4</v>
      </c>
      <c r="R28" s="54">
        <v>1</v>
      </c>
      <c r="S28" s="54">
        <v>1</v>
      </c>
      <c r="T28" s="54">
        <v>0</v>
      </c>
      <c r="U28" s="54">
        <v>0</v>
      </c>
      <c r="V28" s="90">
        <f t="shared" si="3"/>
        <v>2</v>
      </c>
      <c r="W28" s="91"/>
      <c r="X28" s="91"/>
      <c r="Y28" s="91"/>
      <c r="Z28" s="91"/>
    </row>
    <row r="29" spans="1:29" x14ac:dyDescent="0.25">
      <c r="A29" s="54" t="s">
        <v>212</v>
      </c>
      <c r="B29" s="54" t="s">
        <v>19</v>
      </c>
      <c r="C29" s="54">
        <v>0</v>
      </c>
      <c r="D29" s="54">
        <v>29</v>
      </c>
      <c r="E29" s="54">
        <v>8</v>
      </c>
      <c r="F29" s="54">
        <v>9</v>
      </c>
      <c r="G29" s="90">
        <f t="shared" si="0"/>
        <v>46</v>
      </c>
      <c r="H29" s="54">
        <v>1</v>
      </c>
      <c r="I29" s="54">
        <v>0</v>
      </c>
      <c r="J29" s="54">
        <v>1</v>
      </c>
      <c r="K29" s="54">
        <v>0</v>
      </c>
      <c r="L29" s="90">
        <f t="shared" si="1"/>
        <v>2</v>
      </c>
      <c r="M29" s="54">
        <v>0</v>
      </c>
      <c r="N29" s="54">
        <v>0</v>
      </c>
      <c r="O29" s="54">
        <v>0</v>
      </c>
      <c r="P29" s="54">
        <v>0</v>
      </c>
      <c r="Q29" s="90">
        <f t="shared" si="2"/>
        <v>0</v>
      </c>
      <c r="R29" s="54">
        <v>0</v>
      </c>
      <c r="S29" s="54">
        <v>0</v>
      </c>
      <c r="T29" s="54">
        <v>0</v>
      </c>
      <c r="U29" s="54">
        <v>0</v>
      </c>
      <c r="V29" s="90">
        <f t="shared" si="3"/>
        <v>0</v>
      </c>
      <c r="W29" s="91"/>
      <c r="X29" s="91"/>
      <c r="Y29" s="91"/>
      <c r="Z29" s="91"/>
    </row>
    <row r="30" spans="1:29" s="87" customFormat="1" x14ac:dyDescent="0.25">
      <c r="B30" s="87" t="s">
        <v>20</v>
      </c>
      <c r="C30" s="87" t="s">
        <v>33</v>
      </c>
      <c r="D30" s="87" t="s">
        <v>34</v>
      </c>
      <c r="E30" s="87" t="s">
        <v>35</v>
      </c>
      <c r="F30" s="87" t="s">
        <v>36</v>
      </c>
      <c r="G30" s="89"/>
      <c r="H30" s="87" t="s">
        <v>33</v>
      </c>
      <c r="I30" s="87" t="s">
        <v>34</v>
      </c>
      <c r="J30" s="87" t="s">
        <v>35</v>
      </c>
      <c r="K30" s="87" t="s">
        <v>36</v>
      </c>
      <c r="L30" s="90"/>
      <c r="M30" s="87" t="s">
        <v>33</v>
      </c>
      <c r="N30" s="87" t="s">
        <v>34</v>
      </c>
      <c r="O30" s="87" t="s">
        <v>35</v>
      </c>
      <c r="P30" s="87" t="s">
        <v>36</v>
      </c>
      <c r="Q30" s="90"/>
      <c r="R30" s="87" t="s">
        <v>33</v>
      </c>
      <c r="S30" s="87" t="s">
        <v>34</v>
      </c>
      <c r="T30" s="87" t="s">
        <v>35</v>
      </c>
      <c r="U30" s="87" t="s">
        <v>36</v>
      </c>
      <c r="V30" s="90"/>
      <c r="W30" s="86"/>
      <c r="X30" s="86"/>
      <c r="Y30" s="86"/>
      <c r="Z30" s="86"/>
      <c r="AA30" s="86"/>
      <c r="AB30" s="86"/>
      <c r="AC30" s="86"/>
    </row>
    <row r="31" spans="1:29" x14ac:dyDescent="0.25">
      <c r="A31" s="54" t="s">
        <v>213</v>
      </c>
      <c r="B31" s="54" t="s">
        <v>41</v>
      </c>
      <c r="C31" s="54">
        <v>8</v>
      </c>
      <c r="D31" s="54">
        <v>4</v>
      </c>
      <c r="E31" s="54">
        <v>7</v>
      </c>
      <c r="F31" s="54">
        <v>7</v>
      </c>
      <c r="G31" s="90">
        <f t="shared" si="0"/>
        <v>26</v>
      </c>
      <c r="H31" s="54">
        <v>17</v>
      </c>
      <c r="I31" s="54">
        <v>15</v>
      </c>
      <c r="J31" s="54">
        <v>3</v>
      </c>
      <c r="K31" s="54">
        <v>7</v>
      </c>
      <c r="L31" s="90">
        <f t="shared" si="1"/>
        <v>42</v>
      </c>
      <c r="M31" s="54">
        <v>3</v>
      </c>
      <c r="N31" s="54">
        <v>8</v>
      </c>
      <c r="O31" s="54">
        <v>4</v>
      </c>
      <c r="P31" s="54">
        <v>6</v>
      </c>
      <c r="Q31" s="90">
        <f t="shared" si="2"/>
        <v>21</v>
      </c>
      <c r="R31" s="54">
        <v>6</v>
      </c>
      <c r="S31" s="54">
        <v>9</v>
      </c>
      <c r="T31" s="54">
        <v>7</v>
      </c>
      <c r="U31" s="54">
        <v>12</v>
      </c>
      <c r="V31" s="90">
        <f t="shared" si="3"/>
        <v>34</v>
      </c>
      <c r="W31" s="91"/>
      <c r="X31" s="91"/>
      <c r="Y31" s="91"/>
      <c r="Z31" s="91"/>
    </row>
    <row r="32" spans="1:29" x14ac:dyDescent="0.25">
      <c r="A32" s="54" t="s">
        <v>214</v>
      </c>
      <c r="B32" s="54" t="s">
        <v>42</v>
      </c>
      <c r="C32" s="54">
        <v>4</v>
      </c>
      <c r="D32" s="54">
        <v>3</v>
      </c>
      <c r="E32" s="54">
        <v>2</v>
      </c>
      <c r="F32" s="54">
        <v>2</v>
      </c>
      <c r="G32" s="90">
        <f t="shared" si="0"/>
        <v>11</v>
      </c>
      <c r="H32" s="54">
        <v>6</v>
      </c>
      <c r="I32" s="54">
        <v>3</v>
      </c>
      <c r="J32" s="54">
        <v>1</v>
      </c>
      <c r="K32" s="54">
        <v>0</v>
      </c>
      <c r="L32" s="90">
        <f t="shared" si="1"/>
        <v>10</v>
      </c>
      <c r="M32" s="54">
        <v>1</v>
      </c>
      <c r="N32" s="54">
        <v>2</v>
      </c>
      <c r="O32" s="54">
        <v>0</v>
      </c>
      <c r="P32" s="54">
        <v>2</v>
      </c>
      <c r="Q32" s="90">
        <f t="shared" si="2"/>
        <v>5</v>
      </c>
      <c r="R32" s="54">
        <v>3</v>
      </c>
      <c r="S32" s="54">
        <v>3</v>
      </c>
      <c r="T32" s="54">
        <v>1</v>
      </c>
      <c r="U32" s="54">
        <v>0</v>
      </c>
      <c r="V32" s="90">
        <f t="shared" si="3"/>
        <v>7</v>
      </c>
      <c r="W32" s="91"/>
      <c r="X32" s="91"/>
      <c r="Y32" s="91"/>
      <c r="Z32" s="91"/>
    </row>
    <row r="33" spans="1:29" x14ac:dyDescent="0.25">
      <c r="A33" s="54" t="s">
        <v>215</v>
      </c>
      <c r="B33" s="54" t="s">
        <v>43</v>
      </c>
      <c r="C33" s="54">
        <v>4</v>
      </c>
      <c r="D33" s="54">
        <v>1</v>
      </c>
      <c r="E33" s="54">
        <v>5</v>
      </c>
      <c r="F33" s="54">
        <v>5</v>
      </c>
      <c r="G33" s="90">
        <f t="shared" si="0"/>
        <v>15</v>
      </c>
      <c r="H33" s="54">
        <v>5</v>
      </c>
      <c r="I33" s="54">
        <v>12</v>
      </c>
      <c r="J33" s="54">
        <v>1</v>
      </c>
      <c r="K33" s="54">
        <v>4</v>
      </c>
      <c r="L33" s="90">
        <f t="shared" si="1"/>
        <v>22</v>
      </c>
      <c r="M33" s="54">
        <v>2</v>
      </c>
      <c r="N33" s="54">
        <v>3</v>
      </c>
      <c r="O33" s="54">
        <v>4</v>
      </c>
      <c r="P33" s="54">
        <v>3</v>
      </c>
      <c r="Q33" s="90">
        <f t="shared" si="2"/>
        <v>12</v>
      </c>
      <c r="R33" s="54">
        <v>1</v>
      </c>
      <c r="S33" s="54">
        <v>3</v>
      </c>
      <c r="T33" s="54">
        <v>6</v>
      </c>
      <c r="U33" s="54">
        <v>8</v>
      </c>
      <c r="V33" s="90">
        <f t="shared" si="3"/>
        <v>18</v>
      </c>
      <c r="W33" s="91"/>
      <c r="X33" s="91"/>
      <c r="Y33" s="91"/>
      <c r="Z33" s="91"/>
    </row>
    <row r="34" spans="1:29" x14ac:dyDescent="0.25">
      <c r="A34" s="54" t="s">
        <v>216</v>
      </c>
      <c r="B34" s="54" t="s">
        <v>44</v>
      </c>
      <c r="C34" s="54">
        <v>0</v>
      </c>
      <c r="D34" s="54">
        <v>1</v>
      </c>
      <c r="E34" s="54">
        <v>0</v>
      </c>
      <c r="F34" s="54">
        <v>1</v>
      </c>
      <c r="G34" s="90">
        <f t="shared" si="0"/>
        <v>2</v>
      </c>
      <c r="H34" s="54">
        <v>1</v>
      </c>
      <c r="I34" s="54">
        <v>3</v>
      </c>
      <c r="J34" s="54">
        <v>2</v>
      </c>
      <c r="K34" s="54">
        <v>1</v>
      </c>
      <c r="L34" s="90">
        <f t="shared" si="1"/>
        <v>7</v>
      </c>
      <c r="M34" s="54">
        <v>0</v>
      </c>
      <c r="N34" s="54">
        <v>0</v>
      </c>
      <c r="O34" s="54">
        <v>0</v>
      </c>
      <c r="P34" s="54">
        <v>0</v>
      </c>
      <c r="Q34" s="90">
        <f t="shared" si="2"/>
        <v>0</v>
      </c>
      <c r="R34" s="54">
        <v>0</v>
      </c>
      <c r="S34" s="54">
        <v>0</v>
      </c>
      <c r="T34" s="54">
        <v>0</v>
      </c>
      <c r="U34" s="54">
        <v>0</v>
      </c>
      <c r="V34" s="90">
        <f t="shared" si="3"/>
        <v>0</v>
      </c>
      <c r="W34" s="91"/>
      <c r="X34" s="91"/>
      <c r="Y34" s="91"/>
      <c r="Z34" s="91"/>
    </row>
    <row r="35" spans="1:29" x14ac:dyDescent="0.25">
      <c r="A35" s="54" t="s">
        <v>217</v>
      </c>
      <c r="B35" s="54" t="s">
        <v>45</v>
      </c>
      <c r="C35" s="54">
        <v>0</v>
      </c>
      <c r="D35" s="54">
        <v>0</v>
      </c>
      <c r="E35" s="54">
        <v>0</v>
      </c>
      <c r="F35" s="54">
        <v>0</v>
      </c>
      <c r="G35" s="90">
        <f t="shared" si="0"/>
        <v>0</v>
      </c>
      <c r="H35" s="54">
        <v>0</v>
      </c>
      <c r="I35" s="54">
        <v>1</v>
      </c>
      <c r="J35" s="54">
        <v>0</v>
      </c>
      <c r="K35" s="54">
        <v>0</v>
      </c>
      <c r="L35" s="90">
        <f t="shared" si="1"/>
        <v>1</v>
      </c>
      <c r="M35" s="54">
        <v>0</v>
      </c>
      <c r="N35" s="54">
        <v>0</v>
      </c>
      <c r="O35" s="54">
        <v>0</v>
      </c>
      <c r="P35" s="54">
        <v>0</v>
      </c>
      <c r="Q35" s="90">
        <f t="shared" si="2"/>
        <v>0</v>
      </c>
      <c r="R35" s="54">
        <v>0</v>
      </c>
      <c r="S35" s="54">
        <v>0</v>
      </c>
      <c r="T35" s="54">
        <v>0</v>
      </c>
      <c r="U35" s="54">
        <v>0</v>
      </c>
      <c r="V35" s="90">
        <f t="shared" si="3"/>
        <v>0</v>
      </c>
      <c r="W35" s="91"/>
      <c r="X35" s="91"/>
      <c r="Y35" s="91"/>
      <c r="Z35" s="91"/>
    </row>
    <row r="36" spans="1:29" x14ac:dyDescent="0.25">
      <c r="A36" s="54" t="s">
        <v>218</v>
      </c>
      <c r="B36" s="54" t="s">
        <v>46</v>
      </c>
      <c r="C36" s="54">
        <v>0</v>
      </c>
      <c r="D36" s="54">
        <v>1</v>
      </c>
      <c r="E36" s="54">
        <v>0</v>
      </c>
      <c r="F36" s="54">
        <v>1</v>
      </c>
      <c r="G36" s="90">
        <f t="shared" si="0"/>
        <v>2</v>
      </c>
      <c r="H36" s="54">
        <v>0</v>
      </c>
      <c r="I36" s="54">
        <v>2</v>
      </c>
      <c r="J36" s="54">
        <v>2</v>
      </c>
      <c r="K36" s="54">
        <v>1</v>
      </c>
      <c r="L36" s="90">
        <f t="shared" si="1"/>
        <v>5</v>
      </c>
      <c r="M36" s="54">
        <v>0</v>
      </c>
      <c r="N36" s="54">
        <v>0</v>
      </c>
      <c r="O36" s="54">
        <v>0</v>
      </c>
      <c r="P36" s="54">
        <v>0</v>
      </c>
      <c r="Q36" s="90">
        <f t="shared" si="2"/>
        <v>0</v>
      </c>
      <c r="R36" s="54">
        <v>0</v>
      </c>
      <c r="S36" s="54">
        <v>0</v>
      </c>
      <c r="T36" s="54">
        <v>0</v>
      </c>
      <c r="U36" s="54">
        <v>0</v>
      </c>
      <c r="V36" s="90">
        <f t="shared" si="3"/>
        <v>0</v>
      </c>
      <c r="W36" s="91"/>
      <c r="X36" s="91"/>
      <c r="Y36" s="91"/>
      <c r="Z36" s="91"/>
    </row>
    <row r="37" spans="1:29" s="87" customFormat="1" x14ac:dyDescent="0.25">
      <c r="B37" s="87" t="s">
        <v>21</v>
      </c>
      <c r="C37" s="87" t="s">
        <v>33</v>
      </c>
      <c r="D37" s="87" t="s">
        <v>34</v>
      </c>
      <c r="E37" s="87" t="s">
        <v>35</v>
      </c>
      <c r="F37" s="87" t="s">
        <v>36</v>
      </c>
      <c r="G37" s="89"/>
      <c r="H37" s="87" t="s">
        <v>33</v>
      </c>
      <c r="I37" s="87" t="s">
        <v>34</v>
      </c>
      <c r="J37" s="87" t="s">
        <v>35</v>
      </c>
      <c r="K37" s="87" t="s">
        <v>36</v>
      </c>
      <c r="L37" s="90"/>
      <c r="M37" s="87" t="s">
        <v>33</v>
      </c>
      <c r="N37" s="87" t="s">
        <v>34</v>
      </c>
      <c r="O37" s="87" t="s">
        <v>35</v>
      </c>
      <c r="P37" s="87" t="s">
        <v>36</v>
      </c>
      <c r="Q37" s="90"/>
      <c r="R37" s="87" t="s">
        <v>33</v>
      </c>
      <c r="S37" s="87" t="s">
        <v>34</v>
      </c>
      <c r="T37" s="87" t="s">
        <v>35</v>
      </c>
      <c r="U37" s="87" t="s">
        <v>36</v>
      </c>
      <c r="V37" s="90"/>
      <c r="W37" s="86"/>
      <c r="X37" s="86"/>
      <c r="Y37" s="86"/>
      <c r="Z37" s="86"/>
      <c r="AA37" s="86"/>
      <c r="AB37" s="86"/>
      <c r="AC37" s="86"/>
    </row>
    <row r="38" spans="1:29" x14ac:dyDescent="0.25">
      <c r="A38" s="54" t="s">
        <v>290</v>
      </c>
      <c r="B38" s="54" t="s">
        <v>189</v>
      </c>
      <c r="C38" s="54">
        <v>2881</v>
      </c>
      <c r="D38" s="54">
        <v>2763</v>
      </c>
      <c r="E38" s="54">
        <v>2233</v>
      </c>
      <c r="F38" s="54">
        <v>2339</v>
      </c>
      <c r="G38" s="92"/>
      <c r="H38" s="54">
        <v>2359</v>
      </c>
      <c r="I38" s="54">
        <v>2525</v>
      </c>
      <c r="J38" s="54">
        <v>2124</v>
      </c>
      <c r="K38" s="54">
        <v>2660</v>
      </c>
      <c r="L38" s="92"/>
      <c r="M38" s="54">
        <v>2908</v>
      </c>
      <c r="N38" s="54">
        <v>3219</v>
      </c>
      <c r="O38" s="54">
        <v>3239</v>
      </c>
      <c r="P38" s="54">
        <v>3143</v>
      </c>
      <c r="Q38" s="92"/>
      <c r="R38" s="54">
        <v>3075</v>
      </c>
      <c r="S38" s="54">
        <v>3431</v>
      </c>
      <c r="T38" s="54">
        <v>2707</v>
      </c>
      <c r="U38" s="54">
        <v>2496</v>
      </c>
      <c r="V38" s="92"/>
      <c r="W38" s="91"/>
      <c r="X38" s="91"/>
      <c r="Y38" s="91"/>
      <c r="Z38" s="91"/>
    </row>
    <row r="39" spans="1:29" x14ac:dyDescent="0.25">
      <c r="A39" s="54" t="s">
        <v>219</v>
      </c>
      <c r="B39" s="54" t="s">
        <v>22</v>
      </c>
      <c r="D39" s="54">
        <v>36</v>
      </c>
      <c r="E39" s="54">
        <v>34</v>
      </c>
      <c r="F39" s="54">
        <v>42</v>
      </c>
      <c r="G39" s="92"/>
      <c r="H39" s="54">
        <v>36</v>
      </c>
      <c r="I39" s="54">
        <v>95</v>
      </c>
      <c r="J39" s="54">
        <v>89</v>
      </c>
      <c r="K39" s="54">
        <v>72</v>
      </c>
      <c r="L39" s="92"/>
      <c r="M39" s="54">
        <v>49</v>
      </c>
      <c r="N39" s="54">
        <v>57</v>
      </c>
      <c r="O39" s="54">
        <v>87</v>
      </c>
      <c r="P39" s="54">
        <v>118</v>
      </c>
      <c r="Q39" s="92"/>
      <c r="R39" s="54">
        <v>103</v>
      </c>
      <c r="S39" s="54">
        <v>106</v>
      </c>
      <c r="T39" s="54">
        <v>89</v>
      </c>
      <c r="U39" s="54">
        <v>74</v>
      </c>
      <c r="V39" s="92"/>
      <c r="W39" s="91"/>
      <c r="X39" s="91"/>
      <c r="Y39" s="91"/>
      <c r="Z39" s="91"/>
    </row>
    <row r="40" spans="1:29" x14ac:dyDescent="0.25">
      <c r="A40" s="54" t="s">
        <v>220</v>
      </c>
      <c r="B40" s="54" t="s">
        <v>23</v>
      </c>
      <c r="D40" s="54">
        <v>740</v>
      </c>
      <c r="E40" s="54">
        <v>656</v>
      </c>
      <c r="F40" s="54">
        <v>754</v>
      </c>
      <c r="G40" s="92"/>
      <c r="H40" s="54">
        <v>771</v>
      </c>
      <c r="I40" s="54">
        <v>815</v>
      </c>
      <c r="J40" s="54">
        <v>696</v>
      </c>
      <c r="K40" s="54">
        <v>750</v>
      </c>
      <c r="L40" s="92"/>
      <c r="M40" s="54">
        <v>761</v>
      </c>
      <c r="N40" s="54">
        <v>784</v>
      </c>
      <c r="O40" s="54">
        <v>715</v>
      </c>
      <c r="P40" s="54">
        <v>634</v>
      </c>
      <c r="Q40" s="92"/>
      <c r="R40" s="54">
        <v>620</v>
      </c>
      <c r="S40" s="54">
        <v>659</v>
      </c>
      <c r="T40" s="54">
        <v>611</v>
      </c>
      <c r="U40" s="54">
        <v>616</v>
      </c>
      <c r="V40" s="92"/>
      <c r="W40" s="91"/>
      <c r="X40" s="91"/>
      <c r="Y40" s="91"/>
      <c r="Z40" s="91"/>
    </row>
    <row r="41" spans="1:29" x14ac:dyDescent="0.25">
      <c r="A41" s="54" t="s">
        <v>221</v>
      </c>
      <c r="B41" s="54" t="s">
        <v>24</v>
      </c>
      <c r="D41" s="54">
        <v>520</v>
      </c>
      <c r="E41" s="54">
        <v>471</v>
      </c>
      <c r="F41" s="54">
        <v>511</v>
      </c>
      <c r="G41" s="92"/>
      <c r="H41" s="54">
        <v>527</v>
      </c>
      <c r="I41" s="54">
        <v>560</v>
      </c>
      <c r="J41" s="54">
        <v>520</v>
      </c>
      <c r="K41" s="54">
        <v>515</v>
      </c>
      <c r="L41" s="92"/>
      <c r="M41" s="54">
        <v>505</v>
      </c>
      <c r="N41" s="54">
        <v>513</v>
      </c>
      <c r="O41" s="54">
        <v>457</v>
      </c>
      <c r="P41" s="54">
        <v>377</v>
      </c>
      <c r="Q41" s="92"/>
      <c r="R41" s="54">
        <v>380</v>
      </c>
      <c r="S41" s="54">
        <v>457</v>
      </c>
      <c r="T41" s="54">
        <v>402</v>
      </c>
      <c r="U41" s="54">
        <v>438</v>
      </c>
      <c r="V41" s="92"/>
      <c r="W41" s="91"/>
      <c r="X41" s="91"/>
      <c r="Y41" s="91"/>
      <c r="Z41" s="91"/>
    </row>
    <row r="42" spans="1:29" x14ac:dyDescent="0.25">
      <c r="A42" s="54" t="s">
        <v>222</v>
      </c>
      <c r="B42" s="54" t="s">
        <v>25</v>
      </c>
      <c r="D42" s="54">
        <v>184</v>
      </c>
      <c r="E42" s="54">
        <v>182</v>
      </c>
      <c r="F42" s="54">
        <v>200</v>
      </c>
      <c r="G42" s="92"/>
      <c r="H42" s="54">
        <v>209</v>
      </c>
      <c r="I42" s="54">
        <v>231</v>
      </c>
      <c r="J42" s="54">
        <v>189</v>
      </c>
      <c r="K42" s="54">
        <v>200</v>
      </c>
      <c r="L42" s="92"/>
      <c r="M42" s="54">
        <v>207</v>
      </c>
      <c r="N42" s="54">
        <v>223</v>
      </c>
      <c r="O42" s="54">
        <v>235</v>
      </c>
      <c r="P42" s="54">
        <v>224</v>
      </c>
      <c r="Q42" s="92"/>
      <c r="R42" s="54">
        <v>232</v>
      </c>
      <c r="S42" s="54">
        <v>253</v>
      </c>
      <c r="T42" s="54">
        <v>203</v>
      </c>
      <c r="U42" s="54">
        <v>214</v>
      </c>
      <c r="V42" s="92"/>
      <c r="W42" s="91"/>
      <c r="X42" s="91"/>
      <c r="Y42" s="91"/>
      <c r="Z42" s="91"/>
    </row>
    <row r="43" spans="1:29" x14ac:dyDescent="0.25">
      <c r="A43" s="54" t="s">
        <v>223</v>
      </c>
      <c r="B43" s="54" t="s">
        <v>26</v>
      </c>
      <c r="D43" s="54">
        <v>1146</v>
      </c>
      <c r="E43" s="54">
        <v>806</v>
      </c>
      <c r="F43" s="54">
        <v>750</v>
      </c>
      <c r="G43" s="92"/>
      <c r="H43" s="54">
        <v>740</v>
      </c>
      <c r="I43" s="54">
        <v>742</v>
      </c>
      <c r="J43" s="54">
        <v>573</v>
      </c>
      <c r="K43" s="54">
        <v>1057</v>
      </c>
      <c r="L43" s="92"/>
      <c r="M43" s="54">
        <v>1318</v>
      </c>
      <c r="N43" s="54">
        <v>1572</v>
      </c>
      <c r="O43" s="54">
        <v>1681</v>
      </c>
      <c r="P43" s="54">
        <v>1740</v>
      </c>
      <c r="Q43" s="92"/>
      <c r="R43" s="54">
        <v>1689</v>
      </c>
      <c r="S43" s="54">
        <v>1888</v>
      </c>
      <c r="T43" s="54">
        <v>1343</v>
      </c>
      <c r="U43" s="54">
        <v>1095</v>
      </c>
      <c r="V43" s="92"/>
      <c r="W43" s="91"/>
      <c r="X43" s="91"/>
      <c r="Y43" s="91"/>
      <c r="Z43" s="91"/>
    </row>
    <row r="44" spans="1:29" x14ac:dyDescent="0.25">
      <c r="A44" s="54" t="s">
        <v>224</v>
      </c>
      <c r="B44" s="54" t="s">
        <v>27</v>
      </c>
      <c r="D44" s="54">
        <v>137</v>
      </c>
      <c r="E44" s="54">
        <v>84</v>
      </c>
      <c r="F44" s="54">
        <v>82</v>
      </c>
      <c r="G44" s="92"/>
      <c r="H44" s="54">
        <v>76</v>
      </c>
      <c r="I44" s="54">
        <v>82</v>
      </c>
      <c r="J44" s="54">
        <v>57</v>
      </c>
      <c r="K44" s="54">
        <v>66</v>
      </c>
      <c r="L44" s="92"/>
      <c r="M44" s="54">
        <v>68</v>
      </c>
      <c r="N44" s="54">
        <v>70</v>
      </c>
      <c r="O44" s="54">
        <v>64</v>
      </c>
      <c r="P44" s="54">
        <v>50</v>
      </c>
      <c r="Q44" s="92"/>
      <c r="R44" s="54">
        <v>51</v>
      </c>
      <c r="S44" s="54">
        <v>68</v>
      </c>
      <c r="T44" s="54">
        <v>59</v>
      </c>
      <c r="U44" s="54">
        <v>59</v>
      </c>
      <c r="V44" s="92"/>
      <c r="W44" s="91"/>
      <c r="X44" s="91"/>
      <c r="Y44" s="91"/>
      <c r="Z44" s="91"/>
    </row>
    <row r="45" spans="1:29" x14ac:dyDescent="0.25">
      <c r="A45" s="54" t="s">
        <v>288</v>
      </c>
      <c r="B45" s="54" t="s">
        <v>28</v>
      </c>
      <c r="C45" s="54">
        <v>1535</v>
      </c>
      <c r="D45" s="54">
        <v>1565</v>
      </c>
      <c r="E45" s="54">
        <v>1032</v>
      </c>
      <c r="F45" s="54">
        <v>995</v>
      </c>
      <c r="G45" s="92"/>
      <c r="H45" s="54">
        <v>1052</v>
      </c>
      <c r="I45" s="54">
        <v>1113</v>
      </c>
      <c r="J45" s="54">
        <v>916</v>
      </c>
      <c r="K45" s="54">
        <v>1270</v>
      </c>
      <c r="L45" s="92"/>
      <c r="M45" s="54">
        <v>1468</v>
      </c>
      <c r="N45" s="54">
        <v>1680</v>
      </c>
      <c r="O45" s="54">
        <v>1722</v>
      </c>
      <c r="P45" s="54">
        <v>1703</v>
      </c>
      <c r="Q45" s="92"/>
      <c r="R45" s="54">
        <v>1646</v>
      </c>
      <c r="S45" s="54">
        <v>1876</v>
      </c>
      <c r="T45" s="54">
        <v>1326</v>
      </c>
      <c r="U45" s="54">
        <v>1043</v>
      </c>
      <c r="V45" s="92"/>
      <c r="W45" s="91"/>
      <c r="X45" s="91"/>
      <c r="Y45" s="91"/>
      <c r="Z45" s="91"/>
    </row>
    <row r="46" spans="1:29" x14ac:dyDescent="0.25">
      <c r="A46" s="54" t="s">
        <v>225</v>
      </c>
      <c r="B46" s="54" t="s">
        <v>29</v>
      </c>
      <c r="C46" s="54">
        <v>1656</v>
      </c>
      <c r="D46" s="54">
        <v>1536</v>
      </c>
      <c r="E46" s="54">
        <v>1186</v>
      </c>
      <c r="F46" s="54">
        <v>1221</v>
      </c>
      <c r="G46" s="92"/>
      <c r="H46" s="54">
        <v>1132</v>
      </c>
      <c r="I46" s="54">
        <v>1278</v>
      </c>
      <c r="J46" s="54">
        <v>1101</v>
      </c>
      <c r="K46" s="54">
        <v>1528</v>
      </c>
      <c r="L46" s="92"/>
      <c r="M46" s="54">
        <v>1750</v>
      </c>
      <c r="N46" s="54">
        <v>1987</v>
      </c>
      <c r="O46" s="54">
        <v>2112</v>
      </c>
      <c r="P46" s="54">
        <v>2048</v>
      </c>
      <c r="Q46" s="92"/>
      <c r="R46" s="54">
        <v>1995</v>
      </c>
      <c r="S46" s="54">
        <v>2314</v>
      </c>
      <c r="T46" s="54">
        <v>1688</v>
      </c>
      <c r="U46" s="54">
        <v>1559</v>
      </c>
      <c r="V46" s="92"/>
      <c r="W46" s="91"/>
      <c r="X46" s="91"/>
      <c r="Y46" s="91"/>
      <c r="Z46" s="91"/>
    </row>
    <row r="47" spans="1:29" x14ac:dyDescent="0.25">
      <c r="A47" s="54" t="s">
        <v>226</v>
      </c>
      <c r="B47" s="54" t="s">
        <v>30</v>
      </c>
      <c r="C47" s="54">
        <v>1346</v>
      </c>
      <c r="D47" s="54">
        <v>1227</v>
      </c>
      <c r="E47" s="54">
        <v>1047</v>
      </c>
      <c r="F47" s="54">
        <v>1118</v>
      </c>
      <c r="G47" s="92"/>
      <c r="H47" s="54">
        <v>1227</v>
      </c>
      <c r="I47" s="54">
        <v>1247</v>
      </c>
      <c r="J47" s="54">
        <v>1023</v>
      </c>
      <c r="K47" s="54">
        <v>1132</v>
      </c>
      <c r="L47" s="92"/>
      <c r="M47" s="54">
        <v>1158</v>
      </c>
      <c r="N47" s="54">
        <v>1232</v>
      </c>
      <c r="O47" s="54">
        <v>1127</v>
      </c>
      <c r="P47" s="54">
        <v>1095</v>
      </c>
      <c r="Q47" s="92"/>
      <c r="R47" s="54">
        <v>1080</v>
      </c>
      <c r="S47" s="54">
        <v>1117</v>
      </c>
      <c r="T47" s="54">
        <v>1019</v>
      </c>
      <c r="U47" s="54">
        <v>937</v>
      </c>
      <c r="V47" s="92"/>
      <c r="W47" s="91"/>
      <c r="X47" s="91"/>
      <c r="Y47" s="91"/>
      <c r="Z47" s="91"/>
    </row>
    <row r="48" spans="1:29" x14ac:dyDescent="0.25">
      <c r="A48" s="54" t="s">
        <v>227</v>
      </c>
      <c r="B48" s="54" t="s">
        <v>31</v>
      </c>
      <c r="D48" s="54">
        <v>493</v>
      </c>
      <c r="E48" s="54">
        <v>401</v>
      </c>
      <c r="F48" s="54">
        <v>406</v>
      </c>
      <c r="G48" s="92"/>
      <c r="H48" s="54">
        <v>408</v>
      </c>
      <c r="I48" s="54">
        <v>421</v>
      </c>
      <c r="J48" s="54">
        <v>287</v>
      </c>
      <c r="K48" s="54">
        <v>382</v>
      </c>
      <c r="L48" s="92"/>
      <c r="M48" s="54">
        <v>451</v>
      </c>
      <c r="N48" s="54">
        <v>450</v>
      </c>
      <c r="O48" s="54">
        <v>453</v>
      </c>
      <c r="P48" s="54">
        <v>424</v>
      </c>
      <c r="Q48" s="92"/>
      <c r="R48" s="54">
        <v>442</v>
      </c>
      <c r="S48" s="54">
        <v>451</v>
      </c>
      <c r="T48" s="54">
        <v>405</v>
      </c>
      <c r="U48" s="93"/>
      <c r="V48" s="92"/>
      <c r="W48" s="91"/>
      <c r="X48" s="91"/>
      <c r="Y48" s="91"/>
      <c r="Z48" s="91"/>
    </row>
    <row r="49" spans="1:29" x14ac:dyDescent="0.25">
      <c r="A49" s="54" t="s">
        <v>292</v>
      </c>
      <c r="B49" s="54" t="s">
        <v>190</v>
      </c>
      <c r="C49" s="54">
        <v>4086</v>
      </c>
      <c r="D49" s="54">
        <v>4069</v>
      </c>
      <c r="E49" s="54">
        <v>3930</v>
      </c>
      <c r="F49" s="54">
        <v>3891</v>
      </c>
      <c r="G49" s="92"/>
      <c r="H49" s="54">
        <v>4492</v>
      </c>
      <c r="I49" s="54">
        <v>5065</v>
      </c>
      <c r="J49" s="54">
        <v>2312</v>
      </c>
      <c r="K49" s="54">
        <v>1279</v>
      </c>
      <c r="L49" s="92"/>
      <c r="M49" s="54">
        <v>1541</v>
      </c>
      <c r="N49" s="54">
        <v>1680</v>
      </c>
      <c r="O49" s="54">
        <v>1722</v>
      </c>
      <c r="P49" s="54">
        <v>1703</v>
      </c>
      <c r="Q49" s="92"/>
      <c r="R49" s="54">
        <v>1646</v>
      </c>
      <c r="S49" s="54">
        <v>1876</v>
      </c>
      <c r="T49" s="54">
        <v>1326</v>
      </c>
      <c r="U49" s="93"/>
      <c r="V49" s="92"/>
      <c r="W49" s="91"/>
      <c r="X49" s="91"/>
      <c r="Y49" s="91"/>
      <c r="Z49" s="91"/>
    </row>
    <row r="50" spans="1:29" s="87" customFormat="1" x14ac:dyDescent="0.25">
      <c r="B50" s="87" t="s">
        <v>69</v>
      </c>
      <c r="C50" s="87" t="s">
        <v>33</v>
      </c>
      <c r="D50" s="87" t="s">
        <v>34</v>
      </c>
      <c r="E50" s="87" t="s">
        <v>35</v>
      </c>
      <c r="F50" s="87" t="s">
        <v>36</v>
      </c>
      <c r="G50" s="90"/>
      <c r="H50" s="87" t="s">
        <v>33</v>
      </c>
      <c r="I50" s="87" t="s">
        <v>34</v>
      </c>
      <c r="J50" s="87" t="s">
        <v>35</v>
      </c>
      <c r="K50" s="87" t="s">
        <v>36</v>
      </c>
      <c r="L50" s="90"/>
      <c r="M50" s="87" t="s">
        <v>33</v>
      </c>
      <c r="N50" s="87" t="s">
        <v>34</v>
      </c>
      <c r="O50" s="87" t="s">
        <v>35</v>
      </c>
      <c r="P50" s="87" t="s">
        <v>36</v>
      </c>
      <c r="Q50" s="90"/>
      <c r="R50" s="87" t="s">
        <v>33</v>
      </c>
      <c r="S50" s="87" t="s">
        <v>34</v>
      </c>
      <c r="T50" s="87" t="s">
        <v>35</v>
      </c>
      <c r="U50" s="87" t="s">
        <v>36</v>
      </c>
      <c r="V50" s="90"/>
      <c r="W50" s="86"/>
      <c r="X50" s="86"/>
      <c r="Y50" s="86"/>
      <c r="Z50" s="86"/>
      <c r="AA50" s="86"/>
      <c r="AB50" s="86"/>
      <c r="AC50" s="86"/>
    </row>
    <row r="51" spans="1:29" x14ac:dyDescent="0.25">
      <c r="A51" s="54" t="s">
        <v>228</v>
      </c>
      <c r="B51" s="54" t="s">
        <v>47</v>
      </c>
      <c r="C51" s="91">
        <v>909</v>
      </c>
      <c r="D51" s="54">
        <v>725</v>
      </c>
      <c r="E51" s="54">
        <v>600</v>
      </c>
      <c r="F51" s="54">
        <v>582</v>
      </c>
      <c r="G51" s="90">
        <f t="shared" si="0"/>
        <v>2816</v>
      </c>
      <c r="H51" s="54">
        <v>531</v>
      </c>
      <c r="I51" s="54">
        <v>336</v>
      </c>
      <c r="J51" s="54">
        <v>327</v>
      </c>
      <c r="K51" s="54">
        <v>284</v>
      </c>
      <c r="L51" s="90">
        <f t="shared" si="1"/>
        <v>1478</v>
      </c>
      <c r="M51" s="54">
        <v>255</v>
      </c>
      <c r="N51" s="54">
        <v>347</v>
      </c>
      <c r="O51" s="54">
        <v>299</v>
      </c>
      <c r="P51" s="54">
        <v>347</v>
      </c>
      <c r="Q51" s="90">
        <f t="shared" si="2"/>
        <v>1248</v>
      </c>
      <c r="R51" s="54">
        <v>396</v>
      </c>
      <c r="S51" s="54">
        <v>331</v>
      </c>
      <c r="T51" s="54">
        <v>368</v>
      </c>
      <c r="U51" s="54">
        <v>223</v>
      </c>
      <c r="V51" s="90">
        <f t="shared" si="3"/>
        <v>1318</v>
      </c>
      <c r="W51" s="91"/>
      <c r="X51" s="91"/>
      <c r="Y51" s="91"/>
      <c r="Z51" s="91"/>
    </row>
    <row r="52" spans="1:29" x14ac:dyDescent="0.25">
      <c r="A52" s="54" t="s">
        <v>229</v>
      </c>
      <c r="B52" s="54" t="s">
        <v>48</v>
      </c>
      <c r="C52" s="91">
        <v>51</v>
      </c>
      <c r="D52" s="54">
        <v>48</v>
      </c>
      <c r="E52" s="54">
        <v>92</v>
      </c>
      <c r="F52" s="54">
        <v>85</v>
      </c>
      <c r="G52" s="90">
        <f t="shared" si="0"/>
        <v>276</v>
      </c>
      <c r="H52" s="54">
        <v>51</v>
      </c>
      <c r="I52" s="54">
        <v>187</v>
      </c>
      <c r="J52" s="54">
        <v>128</v>
      </c>
      <c r="K52" s="54">
        <v>151</v>
      </c>
      <c r="L52" s="90">
        <f t="shared" si="1"/>
        <v>517</v>
      </c>
      <c r="M52" s="54">
        <v>136</v>
      </c>
      <c r="N52" s="54">
        <v>121</v>
      </c>
      <c r="O52" s="54">
        <v>169</v>
      </c>
      <c r="P52" s="54">
        <v>251</v>
      </c>
      <c r="Q52" s="90">
        <f t="shared" si="2"/>
        <v>677</v>
      </c>
      <c r="R52" s="54">
        <v>427</v>
      </c>
      <c r="S52" s="54">
        <v>363</v>
      </c>
      <c r="T52" s="54">
        <v>110</v>
      </c>
      <c r="U52" s="93"/>
      <c r="V52" s="90">
        <f t="shared" si="3"/>
        <v>900</v>
      </c>
      <c r="W52" s="91"/>
      <c r="X52" s="91"/>
      <c r="Y52" s="91"/>
      <c r="Z52" s="91"/>
    </row>
    <row r="53" spans="1:29" x14ac:dyDescent="0.25">
      <c r="A53" s="54" t="s">
        <v>230</v>
      </c>
      <c r="B53" s="54" t="s">
        <v>49</v>
      </c>
      <c r="C53" s="91">
        <v>882</v>
      </c>
      <c r="D53" s="54">
        <v>332</v>
      </c>
      <c r="E53" s="54">
        <v>759</v>
      </c>
      <c r="F53" s="54">
        <v>799</v>
      </c>
      <c r="G53" s="90">
        <f t="shared" si="0"/>
        <v>2772</v>
      </c>
      <c r="H53" s="54">
        <v>817</v>
      </c>
      <c r="I53" s="54">
        <v>985</v>
      </c>
      <c r="J53" s="54">
        <v>703</v>
      </c>
      <c r="K53" s="54">
        <v>979</v>
      </c>
      <c r="L53" s="90">
        <f t="shared" si="1"/>
        <v>3484</v>
      </c>
      <c r="M53" s="54">
        <v>1176</v>
      </c>
      <c r="N53" s="54">
        <v>952</v>
      </c>
      <c r="O53" s="54">
        <v>1090</v>
      </c>
      <c r="P53" s="54">
        <v>940</v>
      </c>
      <c r="Q53" s="90">
        <f t="shared" si="2"/>
        <v>4158</v>
      </c>
      <c r="R53" s="54">
        <v>1911</v>
      </c>
      <c r="S53" s="54">
        <v>1081</v>
      </c>
      <c r="T53" s="54">
        <v>1373</v>
      </c>
      <c r="U53" s="93"/>
      <c r="V53" s="90">
        <f t="shared" si="3"/>
        <v>4365</v>
      </c>
      <c r="W53" s="91"/>
      <c r="X53" s="91"/>
      <c r="Y53" s="91"/>
      <c r="Z53" s="91"/>
    </row>
    <row r="54" spans="1:29" x14ac:dyDescent="0.25">
      <c r="A54" s="54" t="s">
        <v>231</v>
      </c>
      <c r="B54" s="54" t="s">
        <v>50</v>
      </c>
      <c r="C54" s="91">
        <v>619</v>
      </c>
      <c r="D54" s="54">
        <v>279</v>
      </c>
      <c r="E54" s="54">
        <v>718</v>
      </c>
      <c r="F54" s="54">
        <v>802</v>
      </c>
      <c r="G54" s="90">
        <f t="shared" si="0"/>
        <v>2418</v>
      </c>
      <c r="H54" s="54">
        <v>629</v>
      </c>
      <c r="I54" s="54">
        <v>585</v>
      </c>
      <c r="J54" s="54">
        <v>479</v>
      </c>
      <c r="K54" s="54">
        <v>784</v>
      </c>
      <c r="L54" s="90">
        <f t="shared" si="1"/>
        <v>2477</v>
      </c>
      <c r="M54" s="54">
        <v>834</v>
      </c>
      <c r="N54" s="54">
        <v>677</v>
      </c>
      <c r="O54" s="54">
        <v>792</v>
      </c>
      <c r="P54" s="54">
        <v>701</v>
      </c>
      <c r="Q54" s="90">
        <f t="shared" si="2"/>
        <v>3004</v>
      </c>
      <c r="R54" s="54">
        <v>1263</v>
      </c>
      <c r="S54" s="54">
        <v>1006</v>
      </c>
      <c r="T54" s="54">
        <v>1038</v>
      </c>
      <c r="U54" s="93"/>
      <c r="V54" s="90">
        <f t="shared" si="3"/>
        <v>3307</v>
      </c>
      <c r="W54" s="91"/>
      <c r="X54" s="91"/>
      <c r="Y54" s="91"/>
      <c r="Z54" s="91"/>
    </row>
    <row r="55" spans="1:29" x14ac:dyDescent="0.25">
      <c r="A55" s="54" t="s">
        <v>232</v>
      </c>
      <c r="B55" s="54" t="s">
        <v>51</v>
      </c>
      <c r="C55" s="91">
        <v>257</v>
      </c>
      <c r="D55" s="54">
        <v>141</v>
      </c>
      <c r="E55" s="54">
        <v>328</v>
      </c>
      <c r="F55" s="54">
        <v>297</v>
      </c>
      <c r="G55" s="90">
        <f t="shared" si="0"/>
        <v>1023</v>
      </c>
      <c r="H55" s="54">
        <v>232</v>
      </c>
      <c r="I55" s="54">
        <v>254</v>
      </c>
      <c r="J55" s="54">
        <v>181</v>
      </c>
      <c r="K55" s="54">
        <v>239</v>
      </c>
      <c r="L55" s="90">
        <f t="shared" si="1"/>
        <v>906</v>
      </c>
      <c r="M55" s="54">
        <v>283</v>
      </c>
      <c r="N55" s="54">
        <v>284</v>
      </c>
      <c r="O55" s="54">
        <v>539</v>
      </c>
      <c r="P55" s="54">
        <v>299</v>
      </c>
      <c r="Q55" s="90">
        <f t="shared" si="2"/>
        <v>1405</v>
      </c>
      <c r="R55" s="54">
        <v>603</v>
      </c>
      <c r="S55" s="54">
        <v>494</v>
      </c>
      <c r="T55" s="54">
        <v>444</v>
      </c>
      <c r="U55" s="93"/>
      <c r="V55" s="90">
        <f t="shared" si="3"/>
        <v>1541</v>
      </c>
      <c r="W55" s="91"/>
      <c r="X55" s="91"/>
      <c r="Y55" s="91"/>
      <c r="Z55" s="91"/>
    </row>
    <row r="56" spans="1:29" x14ac:dyDescent="0.25">
      <c r="A56" s="54" t="s">
        <v>233</v>
      </c>
      <c r="B56" s="54" t="s">
        <v>52</v>
      </c>
      <c r="C56" s="91">
        <v>2574</v>
      </c>
      <c r="D56" s="54">
        <v>606</v>
      </c>
      <c r="E56" s="54">
        <v>2233</v>
      </c>
      <c r="F56" s="54">
        <v>1916</v>
      </c>
      <c r="G56" s="90">
        <f t="shared" si="0"/>
        <v>7329</v>
      </c>
      <c r="H56" s="54">
        <v>2104</v>
      </c>
      <c r="I56" s="54">
        <v>1742</v>
      </c>
      <c r="J56" s="54">
        <v>1583</v>
      </c>
      <c r="K56" s="54">
        <v>2320</v>
      </c>
      <c r="L56" s="90">
        <f t="shared" si="1"/>
        <v>7749</v>
      </c>
      <c r="M56" s="54">
        <v>402</v>
      </c>
      <c r="N56" s="54">
        <v>1098</v>
      </c>
      <c r="O56" s="54">
        <v>1615</v>
      </c>
      <c r="P56" s="54">
        <v>2939</v>
      </c>
      <c r="Q56" s="90">
        <f t="shared" si="2"/>
        <v>6054</v>
      </c>
      <c r="R56" s="54">
        <v>5393</v>
      </c>
      <c r="S56" s="54">
        <v>3961</v>
      </c>
      <c r="T56" s="54">
        <v>5611</v>
      </c>
      <c r="U56" s="93"/>
      <c r="V56" s="90">
        <f t="shared" si="3"/>
        <v>14965</v>
      </c>
      <c r="W56" s="91"/>
      <c r="X56" s="91"/>
      <c r="Y56" s="91"/>
      <c r="Z56" s="91"/>
    </row>
    <row r="57" spans="1:29" x14ac:dyDescent="0.25">
      <c r="A57" s="54" t="s">
        <v>234</v>
      </c>
      <c r="B57" s="54" t="s">
        <v>53</v>
      </c>
      <c r="C57" s="91">
        <v>191</v>
      </c>
      <c r="D57" s="54">
        <v>108</v>
      </c>
      <c r="E57" s="54">
        <v>158</v>
      </c>
      <c r="F57" s="54">
        <v>151</v>
      </c>
      <c r="G57" s="90">
        <f t="shared" si="0"/>
        <v>608</v>
      </c>
      <c r="H57" s="54">
        <v>146</v>
      </c>
      <c r="I57" s="54">
        <v>127</v>
      </c>
      <c r="J57" s="54">
        <v>102</v>
      </c>
      <c r="K57" s="54">
        <v>65</v>
      </c>
      <c r="L57" s="90">
        <f t="shared" si="1"/>
        <v>440</v>
      </c>
      <c r="M57" s="54">
        <v>139</v>
      </c>
      <c r="N57" s="54">
        <v>95</v>
      </c>
      <c r="O57" s="54">
        <v>96</v>
      </c>
      <c r="P57" s="54">
        <v>126</v>
      </c>
      <c r="Q57" s="90">
        <f t="shared" si="2"/>
        <v>456</v>
      </c>
      <c r="R57" s="54">
        <v>132</v>
      </c>
      <c r="S57" s="54">
        <v>114</v>
      </c>
      <c r="T57" s="54">
        <v>164</v>
      </c>
      <c r="U57" s="93"/>
      <c r="V57" s="90">
        <f t="shared" si="3"/>
        <v>410</v>
      </c>
      <c r="W57" s="91"/>
      <c r="X57" s="91"/>
      <c r="Y57" s="91"/>
      <c r="Z57" s="91"/>
    </row>
    <row r="58" spans="1:29" x14ac:dyDescent="0.25">
      <c r="A58" s="54" t="s">
        <v>235</v>
      </c>
      <c r="B58" s="54" t="s">
        <v>54</v>
      </c>
      <c r="C58" s="91">
        <v>5483</v>
      </c>
      <c r="D58" s="54">
        <v>3028</v>
      </c>
      <c r="E58" s="54">
        <v>4288</v>
      </c>
      <c r="F58" s="54">
        <v>4050</v>
      </c>
      <c r="G58" s="90">
        <f t="shared" si="0"/>
        <v>16849</v>
      </c>
      <c r="H58" s="54">
        <v>3979</v>
      </c>
      <c r="I58" s="54">
        <v>3880</v>
      </c>
      <c r="J58" s="54">
        <v>3176</v>
      </c>
      <c r="K58" s="54">
        <v>4538</v>
      </c>
      <c r="L58" s="90">
        <f t="shared" si="1"/>
        <v>15573</v>
      </c>
      <c r="M58" s="54">
        <v>2970</v>
      </c>
      <c r="N58" s="54">
        <v>3227</v>
      </c>
      <c r="O58" s="54">
        <v>4301</v>
      </c>
      <c r="P58" s="54">
        <v>5256</v>
      </c>
      <c r="Q58" s="90">
        <f t="shared" si="2"/>
        <v>15754</v>
      </c>
      <c r="R58" s="54">
        <v>9729</v>
      </c>
      <c r="S58" s="54">
        <v>7019</v>
      </c>
      <c r="T58" s="54">
        <v>8740</v>
      </c>
      <c r="U58" s="93"/>
      <c r="V58" s="90">
        <f t="shared" si="3"/>
        <v>25488</v>
      </c>
      <c r="W58" s="91"/>
      <c r="X58" s="91"/>
      <c r="Y58" s="91"/>
      <c r="Z58" s="91"/>
    </row>
    <row r="59" spans="1:29" s="87" customFormat="1" x14ac:dyDescent="0.25">
      <c r="B59" s="87" t="s">
        <v>70</v>
      </c>
      <c r="C59" s="87" t="s">
        <v>33</v>
      </c>
      <c r="D59" s="87" t="s">
        <v>34</v>
      </c>
      <c r="E59" s="87" t="s">
        <v>35</v>
      </c>
      <c r="F59" s="87" t="s">
        <v>36</v>
      </c>
      <c r="G59" s="90"/>
      <c r="H59" s="87" t="s">
        <v>33</v>
      </c>
      <c r="I59" s="87" t="s">
        <v>34</v>
      </c>
      <c r="J59" s="87" t="s">
        <v>35</v>
      </c>
      <c r="K59" s="87" t="s">
        <v>36</v>
      </c>
      <c r="L59" s="90"/>
      <c r="M59" s="87" t="s">
        <v>33</v>
      </c>
      <c r="N59" s="87" t="s">
        <v>34</v>
      </c>
      <c r="O59" s="87" t="s">
        <v>35</v>
      </c>
      <c r="P59" s="87" t="s">
        <v>36</v>
      </c>
      <c r="Q59" s="90"/>
      <c r="R59" s="87" t="s">
        <v>33</v>
      </c>
      <c r="S59" s="87" t="s">
        <v>34</v>
      </c>
      <c r="T59" s="87" t="s">
        <v>35</v>
      </c>
      <c r="U59" s="87" t="s">
        <v>36</v>
      </c>
      <c r="V59" s="90"/>
      <c r="W59" s="86"/>
      <c r="X59" s="86"/>
      <c r="Y59" s="86"/>
      <c r="Z59" s="86"/>
      <c r="AA59" s="86"/>
      <c r="AB59" s="86"/>
      <c r="AC59" s="86"/>
    </row>
    <row r="60" spans="1:29" x14ac:dyDescent="0.25">
      <c r="A60" s="54" t="s">
        <v>236</v>
      </c>
      <c r="B60" s="54" t="s">
        <v>55</v>
      </c>
      <c r="C60" s="91">
        <v>125</v>
      </c>
      <c r="D60" s="54">
        <v>129</v>
      </c>
      <c r="E60" s="54">
        <v>122</v>
      </c>
      <c r="F60" s="54">
        <v>187</v>
      </c>
      <c r="G60" s="90">
        <f t="shared" si="0"/>
        <v>563</v>
      </c>
      <c r="H60" s="54">
        <v>196</v>
      </c>
      <c r="I60" s="54">
        <v>94</v>
      </c>
      <c r="J60" s="54">
        <v>96</v>
      </c>
      <c r="K60" s="54">
        <v>99</v>
      </c>
      <c r="L60" s="90">
        <f t="shared" si="1"/>
        <v>485</v>
      </c>
      <c r="M60" s="54">
        <v>97</v>
      </c>
      <c r="N60" s="54">
        <v>102</v>
      </c>
      <c r="O60" s="54">
        <v>92</v>
      </c>
      <c r="P60" s="54">
        <v>141</v>
      </c>
      <c r="Q60" s="90">
        <f t="shared" si="2"/>
        <v>432</v>
      </c>
      <c r="R60" s="54">
        <v>128</v>
      </c>
      <c r="S60" s="54">
        <v>127</v>
      </c>
      <c r="T60" s="54">
        <v>83</v>
      </c>
      <c r="U60" s="54">
        <v>50</v>
      </c>
      <c r="V60" s="90">
        <f t="shared" si="3"/>
        <v>388</v>
      </c>
      <c r="W60" s="91"/>
      <c r="X60" s="91"/>
      <c r="Y60" s="91"/>
      <c r="Z60" s="91"/>
    </row>
    <row r="61" spans="1:29" x14ac:dyDescent="0.25">
      <c r="A61" s="54" t="s">
        <v>237</v>
      </c>
      <c r="B61" s="54" t="s">
        <v>101</v>
      </c>
      <c r="C61" s="91">
        <v>97</v>
      </c>
      <c r="D61" s="54">
        <v>103</v>
      </c>
      <c r="E61" s="54">
        <v>90</v>
      </c>
      <c r="F61" s="54">
        <v>96</v>
      </c>
      <c r="G61" s="90">
        <f t="shared" si="0"/>
        <v>386</v>
      </c>
      <c r="H61" s="54">
        <v>58</v>
      </c>
      <c r="I61" s="54">
        <v>51</v>
      </c>
      <c r="J61" s="54">
        <v>69</v>
      </c>
      <c r="K61" s="54">
        <v>63</v>
      </c>
      <c r="L61" s="90">
        <f t="shared" si="1"/>
        <v>241</v>
      </c>
      <c r="M61" s="54">
        <v>40</v>
      </c>
      <c r="N61" s="54">
        <v>42</v>
      </c>
      <c r="O61" s="54">
        <v>51</v>
      </c>
      <c r="P61" s="54">
        <v>49</v>
      </c>
      <c r="Q61" s="90">
        <f t="shared" si="2"/>
        <v>182</v>
      </c>
      <c r="R61" s="54">
        <v>70</v>
      </c>
      <c r="S61" s="54">
        <v>43</v>
      </c>
      <c r="T61" s="54">
        <v>28</v>
      </c>
      <c r="U61" s="54">
        <v>21</v>
      </c>
      <c r="V61" s="90">
        <f t="shared" si="3"/>
        <v>162</v>
      </c>
      <c r="W61" s="91"/>
      <c r="X61" s="91"/>
      <c r="Y61" s="91"/>
      <c r="Z61" s="91"/>
    </row>
    <row r="62" spans="1:29" x14ac:dyDescent="0.25">
      <c r="A62" s="54" t="s">
        <v>238</v>
      </c>
      <c r="B62" s="54" t="s">
        <v>102</v>
      </c>
      <c r="C62" s="91">
        <v>1</v>
      </c>
      <c r="D62" s="54">
        <v>15</v>
      </c>
      <c r="E62" s="54">
        <v>1</v>
      </c>
      <c r="F62" s="54">
        <v>0</v>
      </c>
      <c r="G62" s="90">
        <f t="shared" si="0"/>
        <v>17</v>
      </c>
      <c r="H62" s="54">
        <v>1</v>
      </c>
      <c r="I62" s="54">
        <v>2</v>
      </c>
      <c r="J62" s="54">
        <v>0</v>
      </c>
      <c r="K62" s="54">
        <v>1</v>
      </c>
      <c r="L62" s="90">
        <f t="shared" si="1"/>
        <v>4</v>
      </c>
      <c r="M62" s="54">
        <v>4</v>
      </c>
      <c r="N62" s="54">
        <v>5</v>
      </c>
      <c r="O62" s="54">
        <v>3</v>
      </c>
      <c r="P62" s="54">
        <v>1</v>
      </c>
      <c r="Q62" s="90">
        <f t="shared" si="2"/>
        <v>13</v>
      </c>
      <c r="R62" s="54">
        <v>19</v>
      </c>
      <c r="S62" s="54">
        <v>5</v>
      </c>
      <c r="T62" s="54">
        <v>7</v>
      </c>
      <c r="U62" s="54">
        <v>0</v>
      </c>
      <c r="V62" s="90">
        <f t="shared" si="3"/>
        <v>31</v>
      </c>
      <c r="W62" s="91"/>
      <c r="X62" s="91"/>
      <c r="Y62" s="91"/>
      <c r="Z62" s="91"/>
    </row>
    <row r="63" spans="1:29" x14ac:dyDescent="0.25">
      <c r="A63" s="54" t="s">
        <v>239</v>
      </c>
      <c r="B63" s="54" t="s">
        <v>58</v>
      </c>
      <c r="C63" s="91">
        <v>60</v>
      </c>
      <c r="D63" s="54">
        <v>90</v>
      </c>
      <c r="E63" s="54">
        <v>69</v>
      </c>
      <c r="F63" s="54">
        <v>81</v>
      </c>
      <c r="G63" s="90">
        <f t="shared" si="0"/>
        <v>300</v>
      </c>
      <c r="H63" s="54">
        <v>120</v>
      </c>
      <c r="I63" s="54">
        <v>47</v>
      </c>
      <c r="J63" s="54">
        <v>37</v>
      </c>
      <c r="K63" s="54">
        <v>37</v>
      </c>
      <c r="L63" s="90">
        <f t="shared" si="1"/>
        <v>241</v>
      </c>
      <c r="M63" s="54">
        <v>54</v>
      </c>
      <c r="N63" s="54">
        <v>59</v>
      </c>
      <c r="O63" s="54">
        <v>51</v>
      </c>
      <c r="P63" s="54">
        <v>43</v>
      </c>
      <c r="Q63" s="90">
        <f t="shared" si="2"/>
        <v>207</v>
      </c>
      <c r="R63" s="54">
        <v>69</v>
      </c>
      <c r="S63" s="54">
        <v>67</v>
      </c>
      <c r="T63" s="54">
        <v>66</v>
      </c>
      <c r="U63" s="54">
        <v>75</v>
      </c>
      <c r="V63" s="90">
        <f t="shared" si="3"/>
        <v>277</v>
      </c>
      <c r="W63" s="91"/>
      <c r="X63" s="91"/>
      <c r="Y63" s="91"/>
      <c r="Z63" s="91"/>
    </row>
    <row r="64" spans="1:29" x14ac:dyDescent="0.25">
      <c r="A64" s="54" t="s">
        <v>240</v>
      </c>
      <c r="B64" s="54" t="s">
        <v>59</v>
      </c>
      <c r="C64" s="91">
        <v>251</v>
      </c>
      <c r="D64" s="54">
        <v>286</v>
      </c>
      <c r="E64" s="54">
        <v>237</v>
      </c>
      <c r="F64" s="54">
        <v>160</v>
      </c>
      <c r="G64" s="90">
        <f t="shared" si="0"/>
        <v>934</v>
      </c>
      <c r="H64" s="54">
        <v>113</v>
      </c>
      <c r="I64" s="54">
        <v>100</v>
      </c>
      <c r="J64" s="54">
        <v>79</v>
      </c>
      <c r="K64" s="54">
        <v>55</v>
      </c>
      <c r="L64" s="90">
        <f t="shared" si="1"/>
        <v>347</v>
      </c>
      <c r="M64" s="54">
        <v>68</v>
      </c>
      <c r="N64" s="54">
        <v>70</v>
      </c>
      <c r="O64" s="54">
        <v>77</v>
      </c>
      <c r="P64" s="54">
        <v>66</v>
      </c>
      <c r="Q64" s="90">
        <f t="shared" si="2"/>
        <v>281</v>
      </c>
      <c r="R64" s="54">
        <v>69</v>
      </c>
      <c r="S64" s="54">
        <v>57</v>
      </c>
      <c r="T64" s="54">
        <v>65</v>
      </c>
      <c r="U64" s="54">
        <v>47</v>
      </c>
      <c r="V64" s="90">
        <f t="shared" si="3"/>
        <v>238</v>
      </c>
      <c r="W64" s="91"/>
      <c r="X64" s="91"/>
      <c r="Y64" s="91"/>
      <c r="Z64" s="91"/>
    </row>
    <row r="65" spans="1:29" x14ac:dyDescent="0.25">
      <c r="A65" s="54" t="s">
        <v>241</v>
      </c>
      <c r="B65" s="54" t="s">
        <v>60</v>
      </c>
      <c r="C65" s="91">
        <v>38</v>
      </c>
      <c r="D65" s="54">
        <v>51</v>
      </c>
      <c r="E65" s="54">
        <v>31</v>
      </c>
      <c r="F65" s="54">
        <v>18</v>
      </c>
      <c r="G65" s="90">
        <f t="shared" si="0"/>
        <v>138</v>
      </c>
      <c r="H65" s="54">
        <v>13</v>
      </c>
      <c r="I65" s="54">
        <v>16</v>
      </c>
      <c r="J65" s="54">
        <v>11</v>
      </c>
      <c r="K65" s="54">
        <v>8</v>
      </c>
      <c r="L65" s="90">
        <f t="shared" si="1"/>
        <v>48</v>
      </c>
      <c r="M65" s="54">
        <v>9</v>
      </c>
      <c r="N65" s="54">
        <v>10</v>
      </c>
      <c r="O65" s="54">
        <v>6</v>
      </c>
      <c r="P65" s="54">
        <v>16</v>
      </c>
      <c r="Q65" s="90">
        <f t="shared" si="2"/>
        <v>41</v>
      </c>
      <c r="R65" s="54">
        <v>8</v>
      </c>
      <c r="S65" s="54">
        <v>12</v>
      </c>
      <c r="T65" s="54">
        <v>8</v>
      </c>
      <c r="U65" s="54">
        <v>9</v>
      </c>
      <c r="V65" s="90">
        <f t="shared" si="3"/>
        <v>37</v>
      </c>
      <c r="W65" s="91"/>
      <c r="X65" s="91"/>
      <c r="Y65" s="91"/>
      <c r="Z65" s="91"/>
    </row>
    <row r="66" spans="1:29" x14ac:dyDescent="0.25">
      <c r="A66" s="54" t="s">
        <v>242</v>
      </c>
      <c r="B66" s="54" t="s">
        <v>61</v>
      </c>
      <c r="C66" s="91">
        <v>76</v>
      </c>
      <c r="D66" s="54">
        <v>51</v>
      </c>
      <c r="E66" s="54">
        <v>50</v>
      </c>
      <c r="F66" s="54">
        <v>40</v>
      </c>
      <c r="G66" s="90">
        <f t="shared" si="0"/>
        <v>217</v>
      </c>
      <c r="H66" s="54">
        <v>21</v>
      </c>
      <c r="I66" s="54">
        <v>26</v>
      </c>
      <c r="J66" s="54">
        <v>22</v>
      </c>
      <c r="K66" s="54">
        <v>27</v>
      </c>
      <c r="L66" s="90">
        <f t="shared" si="1"/>
        <v>96</v>
      </c>
      <c r="M66" s="54">
        <v>17</v>
      </c>
      <c r="N66" s="54">
        <v>42</v>
      </c>
      <c r="O66" s="54">
        <v>13</v>
      </c>
      <c r="P66" s="54">
        <v>16</v>
      </c>
      <c r="Q66" s="90">
        <f t="shared" si="2"/>
        <v>88</v>
      </c>
      <c r="R66" s="54">
        <v>19</v>
      </c>
      <c r="S66" s="54">
        <v>16</v>
      </c>
      <c r="T66" s="54">
        <v>20</v>
      </c>
      <c r="U66" s="54">
        <v>11</v>
      </c>
      <c r="V66" s="90">
        <f t="shared" si="3"/>
        <v>66</v>
      </c>
      <c r="W66" s="91"/>
      <c r="X66" s="91"/>
      <c r="Y66" s="91"/>
      <c r="Z66" s="91"/>
    </row>
    <row r="67" spans="1:29" x14ac:dyDescent="0.25">
      <c r="A67" s="54" t="s">
        <v>243</v>
      </c>
      <c r="B67" s="54" t="s">
        <v>104</v>
      </c>
      <c r="C67" s="93"/>
      <c r="D67" s="93"/>
      <c r="E67" s="93"/>
      <c r="F67" s="93"/>
      <c r="H67" s="93"/>
      <c r="I67" s="93"/>
      <c r="J67" s="54">
        <v>13</v>
      </c>
      <c r="K67" s="54">
        <v>16</v>
      </c>
      <c r="L67" s="90">
        <f t="shared" si="1"/>
        <v>29</v>
      </c>
      <c r="M67" s="54">
        <v>16</v>
      </c>
      <c r="N67" s="54">
        <v>17</v>
      </c>
      <c r="O67" s="54">
        <v>6</v>
      </c>
      <c r="P67" s="54">
        <v>15</v>
      </c>
      <c r="Q67" s="90">
        <f t="shared" si="2"/>
        <v>54</v>
      </c>
      <c r="R67" s="54">
        <v>20</v>
      </c>
      <c r="S67" s="54">
        <v>5</v>
      </c>
      <c r="T67" s="54">
        <v>8</v>
      </c>
      <c r="U67" s="54">
        <v>3</v>
      </c>
      <c r="V67" s="90">
        <f t="shared" si="3"/>
        <v>36</v>
      </c>
      <c r="W67" s="91"/>
      <c r="X67" s="91"/>
      <c r="Y67" s="91"/>
      <c r="Z67" s="91"/>
    </row>
    <row r="68" spans="1:29" s="87" customFormat="1" x14ac:dyDescent="0.25">
      <c r="B68" s="87" t="s">
        <v>71</v>
      </c>
      <c r="C68" s="87" t="s">
        <v>33</v>
      </c>
      <c r="D68" s="87" t="s">
        <v>34</v>
      </c>
      <c r="E68" s="87" t="s">
        <v>35</v>
      </c>
      <c r="F68" s="87" t="s">
        <v>36</v>
      </c>
      <c r="G68" s="90"/>
      <c r="H68" s="87" t="s">
        <v>33</v>
      </c>
      <c r="I68" s="87" t="s">
        <v>34</v>
      </c>
      <c r="J68" s="87" t="s">
        <v>35</v>
      </c>
      <c r="K68" s="87" t="s">
        <v>36</v>
      </c>
      <c r="L68" s="90"/>
      <c r="M68" s="87" t="s">
        <v>33</v>
      </c>
      <c r="N68" s="87" t="s">
        <v>34</v>
      </c>
      <c r="O68" s="87" t="s">
        <v>35</v>
      </c>
      <c r="P68" s="87" t="s">
        <v>36</v>
      </c>
      <c r="Q68" s="90"/>
      <c r="R68" s="87" t="s">
        <v>33</v>
      </c>
      <c r="S68" s="87" t="s">
        <v>34</v>
      </c>
      <c r="T68" s="87" t="s">
        <v>35</v>
      </c>
      <c r="U68" s="87" t="s">
        <v>36</v>
      </c>
      <c r="V68" s="90"/>
      <c r="W68" s="86"/>
      <c r="X68" s="86"/>
      <c r="Y68" s="86"/>
      <c r="Z68" s="86"/>
      <c r="AA68" s="86"/>
      <c r="AB68" s="86"/>
      <c r="AC68" s="86"/>
    </row>
    <row r="69" spans="1:29" x14ac:dyDescent="0.25">
      <c r="A69" s="54" t="s">
        <v>244</v>
      </c>
      <c r="B69" s="54" t="s">
        <v>72</v>
      </c>
      <c r="C69" s="91">
        <v>286</v>
      </c>
      <c r="D69" s="54">
        <v>252</v>
      </c>
      <c r="E69" s="54">
        <v>204</v>
      </c>
      <c r="F69" s="54">
        <v>183</v>
      </c>
      <c r="G69" s="90">
        <f t="shared" si="0"/>
        <v>925</v>
      </c>
      <c r="H69" s="54">
        <v>105</v>
      </c>
      <c r="I69" s="54">
        <v>102</v>
      </c>
      <c r="J69" s="54">
        <v>86</v>
      </c>
      <c r="K69" s="54">
        <v>71</v>
      </c>
      <c r="L69" s="90">
        <f t="shared" ref="L69:L114" si="4">SUM(H69:K69)</f>
        <v>364</v>
      </c>
      <c r="M69" s="54">
        <v>117</v>
      </c>
      <c r="N69" s="54">
        <v>130</v>
      </c>
      <c r="O69" s="54">
        <v>88</v>
      </c>
      <c r="P69" s="54">
        <v>113</v>
      </c>
      <c r="Q69" s="90">
        <f t="shared" ref="Q69:Q114" si="5">SUM(M69:P69)</f>
        <v>448</v>
      </c>
      <c r="R69" s="54">
        <v>109</v>
      </c>
      <c r="S69" s="54">
        <v>77</v>
      </c>
      <c r="T69" s="54">
        <v>89</v>
      </c>
      <c r="U69" s="54">
        <v>64</v>
      </c>
      <c r="V69" s="90">
        <f t="shared" ref="V69:V114" si="6">SUM(R69:U69)</f>
        <v>339</v>
      </c>
      <c r="W69" s="91"/>
      <c r="X69" s="91"/>
      <c r="Y69" s="91"/>
      <c r="Z69" s="91"/>
    </row>
    <row r="70" spans="1:29" x14ac:dyDescent="0.25">
      <c r="A70" s="54" t="s">
        <v>245</v>
      </c>
      <c r="B70" s="54" t="s">
        <v>62</v>
      </c>
      <c r="C70" s="91">
        <v>120</v>
      </c>
      <c r="D70" s="54">
        <v>70</v>
      </c>
      <c r="E70" s="54">
        <v>72</v>
      </c>
      <c r="F70" s="54">
        <v>87</v>
      </c>
      <c r="G70" s="90">
        <f t="shared" si="0"/>
        <v>349</v>
      </c>
      <c r="H70" s="54">
        <v>73</v>
      </c>
      <c r="I70" s="54">
        <v>43</v>
      </c>
      <c r="J70" s="54">
        <v>53</v>
      </c>
      <c r="K70" s="54">
        <v>47</v>
      </c>
      <c r="L70" s="90">
        <f t="shared" si="4"/>
        <v>216</v>
      </c>
      <c r="M70" s="54">
        <v>35</v>
      </c>
      <c r="N70" s="54">
        <v>35</v>
      </c>
      <c r="O70" s="54">
        <v>38</v>
      </c>
      <c r="P70" s="54">
        <v>68</v>
      </c>
      <c r="Q70" s="90">
        <f t="shared" si="5"/>
        <v>176</v>
      </c>
      <c r="R70" s="54">
        <v>39</v>
      </c>
      <c r="S70" s="54">
        <v>44</v>
      </c>
      <c r="T70" s="54">
        <v>34</v>
      </c>
      <c r="U70" s="54">
        <v>26</v>
      </c>
      <c r="V70" s="90">
        <f t="shared" si="6"/>
        <v>143</v>
      </c>
      <c r="W70" s="91"/>
      <c r="X70" s="91"/>
      <c r="Y70" s="91"/>
      <c r="Z70" s="91"/>
    </row>
    <row r="71" spans="1:29" x14ac:dyDescent="0.25">
      <c r="A71" s="54" t="s">
        <v>246</v>
      </c>
      <c r="B71" s="54" t="s">
        <v>63</v>
      </c>
      <c r="C71" s="91">
        <v>132</v>
      </c>
      <c r="D71" s="54">
        <v>86</v>
      </c>
      <c r="E71" s="54">
        <v>80</v>
      </c>
      <c r="F71" s="54">
        <v>77</v>
      </c>
      <c r="G71" s="90">
        <f t="shared" si="0"/>
        <v>375</v>
      </c>
      <c r="H71" s="54">
        <v>74</v>
      </c>
      <c r="I71" s="54">
        <v>50</v>
      </c>
      <c r="J71" s="54">
        <v>60</v>
      </c>
      <c r="K71" s="54">
        <v>48</v>
      </c>
      <c r="L71" s="90">
        <f t="shared" si="4"/>
        <v>232</v>
      </c>
      <c r="M71" s="54">
        <v>41</v>
      </c>
      <c r="N71" s="54">
        <v>53</v>
      </c>
      <c r="O71" s="54">
        <v>45</v>
      </c>
      <c r="P71" s="54">
        <v>37</v>
      </c>
      <c r="Q71" s="90">
        <f t="shared" si="5"/>
        <v>176</v>
      </c>
      <c r="R71" s="54">
        <v>57</v>
      </c>
      <c r="S71" s="54">
        <v>65</v>
      </c>
      <c r="T71" s="54">
        <v>38</v>
      </c>
      <c r="U71" s="54">
        <v>46</v>
      </c>
      <c r="V71" s="90">
        <f t="shared" si="6"/>
        <v>206</v>
      </c>
      <c r="W71" s="91"/>
      <c r="X71" s="91"/>
      <c r="Y71" s="91"/>
      <c r="Z71" s="91"/>
    </row>
    <row r="72" spans="1:29" x14ac:dyDescent="0.25">
      <c r="A72" s="54" t="s">
        <v>247</v>
      </c>
      <c r="B72" s="54" t="s">
        <v>64</v>
      </c>
      <c r="C72" s="91">
        <v>128</v>
      </c>
      <c r="D72" s="54">
        <v>97</v>
      </c>
      <c r="E72" s="54">
        <v>79</v>
      </c>
      <c r="F72" s="54">
        <v>97</v>
      </c>
      <c r="G72" s="90">
        <f t="shared" ref="G72:G114" si="7">SUM(C72:F72)</f>
        <v>401</v>
      </c>
      <c r="H72" s="54">
        <v>72</v>
      </c>
      <c r="I72" s="54">
        <v>57</v>
      </c>
      <c r="J72" s="54">
        <v>37</v>
      </c>
      <c r="K72" s="54">
        <v>45</v>
      </c>
      <c r="L72" s="90">
        <f t="shared" si="4"/>
        <v>211</v>
      </c>
      <c r="M72" s="54">
        <v>53</v>
      </c>
      <c r="N72" s="54">
        <v>60</v>
      </c>
      <c r="O72" s="54">
        <v>44</v>
      </c>
      <c r="P72" s="54">
        <v>46</v>
      </c>
      <c r="Q72" s="90">
        <f t="shared" si="5"/>
        <v>203</v>
      </c>
      <c r="R72" s="54">
        <v>53</v>
      </c>
      <c r="S72" s="54">
        <v>26</v>
      </c>
      <c r="T72" s="54">
        <v>25</v>
      </c>
      <c r="U72" s="54">
        <v>35</v>
      </c>
      <c r="V72" s="90">
        <f t="shared" si="6"/>
        <v>139</v>
      </c>
      <c r="W72" s="91"/>
      <c r="X72" s="91"/>
      <c r="Y72" s="91"/>
      <c r="Z72" s="91"/>
    </row>
    <row r="73" spans="1:29" x14ac:dyDescent="0.25">
      <c r="A73" s="54" t="s">
        <v>248</v>
      </c>
      <c r="B73" s="54" t="s">
        <v>65</v>
      </c>
      <c r="C73" s="91">
        <v>261</v>
      </c>
      <c r="D73" s="54">
        <v>220</v>
      </c>
      <c r="E73" s="54">
        <v>165</v>
      </c>
      <c r="F73" s="54">
        <v>138</v>
      </c>
      <c r="G73" s="90">
        <f t="shared" si="7"/>
        <v>784</v>
      </c>
      <c r="H73" s="54">
        <v>198</v>
      </c>
      <c r="I73" s="54">
        <v>84</v>
      </c>
      <c r="J73" s="54">
        <v>91</v>
      </c>
      <c r="K73" s="54">
        <v>95</v>
      </c>
      <c r="L73" s="90">
        <f t="shared" si="4"/>
        <v>468</v>
      </c>
      <c r="M73" s="54">
        <v>59</v>
      </c>
      <c r="N73" s="54">
        <v>69</v>
      </c>
      <c r="O73" s="54">
        <v>84</v>
      </c>
      <c r="P73" s="54">
        <v>83</v>
      </c>
      <c r="Q73" s="90">
        <f t="shared" si="5"/>
        <v>295</v>
      </c>
      <c r="R73" s="54">
        <v>144</v>
      </c>
      <c r="S73" s="54">
        <v>122</v>
      </c>
      <c r="T73" s="54">
        <v>99</v>
      </c>
      <c r="U73" s="54">
        <v>52</v>
      </c>
      <c r="V73" s="90">
        <f t="shared" si="6"/>
        <v>417</v>
      </c>
      <c r="W73" s="91"/>
      <c r="X73" s="91"/>
      <c r="Y73" s="91"/>
      <c r="Z73" s="91"/>
    </row>
    <row r="74" spans="1:29" s="87" customFormat="1" x14ac:dyDescent="0.25">
      <c r="B74" s="87" t="s">
        <v>73</v>
      </c>
      <c r="C74" s="87" t="s">
        <v>33</v>
      </c>
      <c r="D74" s="87" t="s">
        <v>34</v>
      </c>
      <c r="E74" s="87" t="s">
        <v>35</v>
      </c>
      <c r="F74" s="87" t="s">
        <v>36</v>
      </c>
      <c r="G74" s="89"/>
      <c r="H74" s="87" t="s">
        <v>33</v>
      </c>
      <c r="I74" s="87" t="s">
        <v>34</v>
      </c>
      <c r="J74" s="87" t="s">
        <v>35</v>
      </c>
      <c r="K74" s="87" t="s">
        <v>36</v>
      </c>
      <c r="L74" s="90"/>
      <c r="M74" s="87" t="s">
        <v>33</v>
      </c>
      <c r="N74" s="87" t="s">
        <v>34</v>
      </c>
      <c r="O74" s="87" t="s">
        <v>35</v>
      </c>
      <c r="P74" s="87" t="s">
        <v>36</v>
      </c>
      <c r="Q74" s="90"/>
      <c r="R74" s="87" t="s">
        <v>33</v>
      </c>
      <c r="S74" s="87" t="s">
        <v>34</v>
      </c>
      <c r="T74" s="87" t="s">
        <v>35</v>
      </c>
      <c r="U74" s="87" t="s">
        <v>36</v>
      </c>
      <c r="V74" s="90"/>
      <c r="W74" s="86"/>
      <c r="X74" s="86"/>
      <c r="Y74" s="86"/>
      <c r="Z74" s="86"/>
      <c r="AA74" s="86"/>
      <c r="AB74" s="86"/>
      <c r="AC74" s="86"/>
    </row>
    <row r="75" spans="1:29" x14ac:dyDescent="0.25">
      <c r="A75" s="54" t="s">
        <v>249</v>
      </c>
      <c r="B75" s="54" t="s">
        <v>66</v>
      </c>
      <c r="C75" s="91">
        <v>927</v>
      </c>
      <c r="D75" s="54">
        <v>725</v>
      </c>
      <c r="E75" s="54">
        <v>600</v>
      </c>
      <c r="F75" s="54">
        <v>582</v>
      </c>
      <c r="G75" s="90">
        <f t="shared" si="7"/>
        <v>2834</v>
      </c>
      <c r="H75" s="54">
        <v>522</v>
      </c>
      <c r="I75" s="54">
        <v>336</v>
      </c>
      <c r="J75" s="54">
        <v>327</v>
      </c>
      <c r="K75" s="54">
        <v>284</v>
      </c>
      <c r="L75" s="90">
        <f t="shared" si="4"/>
        <v>1469</v>
      </c>
      <c r="M75" s="54">
        <v>252</v>
      </c>
      <c r="N75" s="54">
        <v>347</v>
      </c>
      <c r="O75" s="54">
        <v>299</v>
      </c>
      <c r="P75" s="54">
        <v>321</v>
      </c>
      <c r="Q75" s="90">
        <f t="shared" si="5"/>
        <v>1219</v>
      </c>
      <c r="R75" s="54">
        <v>396</v>
      </c>
      <c r="S75" s="54">
        <v>331</v>
      </c>
      <c r="T75" s="54">
        <v>285</v>
      </c>
      <c r="U75" s="54">
        <v>223</v>
      </c>
      <c r="V75" s="90">
        <f t="shared" si="6"/>
        <v>1235</v>
      </c>
      <c r="W75" s="91"/>
      <c r="X75" s="91"/>
      <c r="Y75" s="91"/>
      <c r="Z75" s="91"/>
    </row>
    <row r="76" spans="1:29" x14ac:dyDescent="0.25">
      <c r="A76" s="54" t="s">
        <v>250</v>
      </c>
      <c r="B76" s="54" t="s">
        <v>67</v>
      </c>
      <c r="C76" s="91">
        <v>248</v>
      </c>
      <c r="D76" s="54">
        <v>112</v>
      </c>
      <c r="E76" s="54">
        <v>89</v>
      </c>
      <c r="F76" s="54">
        <v>128</v>
      </c>
      <c r="G76" s="90">
        <f t="shared" si="7"/>
        <v>577</v>
      </c>
      <c r="H76" s="54">
        <v>95</v>
      </c>
      <c r="I76" s="54">
        <v>52</v>
      </c>
      <c r="J76" s="54">
        <v>45</v>
      </c>
      <c r="K76" s="54">
        <v>20</v>
      </c>
      <c r="L76" s="90">
        <f t="shared" si="4"/>
        <v>212</v>
      </c>
      <c r="M76" s="54">
        <v>17</v>
      </c>
      <c r="N76" s="54">
        <v>25</v>
      </c>
      <c r="O76" s="54">
        <v>25</v>
      </c>
      <c r="P76" s="54">
        <v>31</v>
      </c>
      <c r="Q76" s="90">
        <f t="shared" si="5"/>
        <v>98</v>
      </c>
      <c r="R76" s="54">
        <v>19</v>
      </c>
      <c r="S76" s="54">
        <v>22</v>
      </c>
      <c r="T76" s="54">
        <v>7</v>
      </c>
      <c r="U76" s="54">
        <v>10</v>
      </c>
      <c r="V76" s="90">
        <f t="shared" si="6"/>
        <v>58</v>
      </c>
      <c r="W76" s="91"/>
      <c r="X76" s="91"/>
      <c r="Y76" s="91"/>
      <c r="Z76" s="91"/>
    </row>
    <row r="77" spans="1:29" x14ac:dyDescent="0.25">
      <c r="A77" s="54" t="s">
        <v>251</v>
      </c>
      <c r="B77" s="54" t="s">
        <v>74</v>
      </c>
      <c r="C77" s="91">
        <v>56</v>
      </c>
      <c r="D77" s="54">
        <v>87</v>
      </c>
      <c r="E77" s="54">
        <v>67</v>
      </c>
      <c r="F77" s="54">
        <v>22</v>
      </c>
      <c r="G77" s="90">
        <f t="shared" si="7"/>
        <v>232</v>
      </c>
      <c r="H77" s="54">
        <v>20</v>
      </c>
      <c r="I77" s="54">
        <v>17</v>
      </c>
      <c r="J77" s="54">
        <v>20</v>
      </c>
      <c r="K77" s="54">
        <v>22</v>
      </c>
      <c r="L77" s="90">
        <f t="shared" si="4"/>
        <v>79</v>
      </c>
      <c r="M77" s="54">
        <v>3</v>
      </c>
      <c r="N77" s="54">
        <v>29</v>
      </c>
      <c r="O77" s="54">
        <v>28</v>
      </c>
      <c r="P77" s="54">
        <v>26</v>
      </c>
      <c r="Q77" s="90">
        <f t="shared" si="5"/>
        <v>86</v>
      </c>
      <c r="R77" s="54">
        <v>6</v>
      </c>
      <c r="S77" s="54">
        <v>1</v>
      </c>
      <c r="T77" s="54">
        <v>13</v>
      </c>
      <c r="U77" s="54">
        <v>7</v>
      </c>
      <c r="V77" s="90">
        <f t="shared" si="6"/>
        <v>27</v>
      </c>
      <c r="W77" s="91"/>
      <c r="X77" s="91"/>
      <c r="Y77" s="91"/>
      <c r="Z77" s="91"/>
    </row>
    <row r="78" spans="1:29" s="87" customFormat="1" x14ac:dyDescent="0.25">
      <c r="B78" s="87" t="s">
        <v>68</v>
      </c>
      <c r="C78" s="87" t="s">
        <v>33</v>
      </c>
      <c r="D78" s="87" t="s">
        <v>34</v>
      </c>
      <c r="E78" s="87" t="s">
        <v>35</v>
      </c>
      <c r="F78" s="87" t="s">
        <v>36</v>
      </c>
      <c r="G78" s="90"/>
      <c r="H78" s="87" t="s">
        <v>33</v>
      </c>
      <c r="I78" s="87" t="s">
        <v>34</v>
      </c>
      <c r="J78" s="87" t="s">
        <v>35</v>
      </c>
      <c r="K78" s="87" t="s">
        <v>36</v>
      </c>
      <c r="L78" s="90"/>
      <c r="M78" s="87" t="s">
        <v>33</v>
      </c>
      <c r="N78" s="87" t="s">
        <v>34</v>
      </c>
      <c r="O78" s="87" t="s">
        <v>35</v>
      </c>
      <c r="P78" s="87" t="s">
        <v>36</v>
      </c>
      <c r="Q78" s="90"/>
      <c r="R78" s="87" t="s">
        <v>33</v>
      </c>
      <c r="S78" s="87" t="s">
        <v>34</v>
      </c>
      <c r="T78" s="87" t="s">
        <v>35</v>
      </c>
      <c r="U78" s="87" t="s">
        <v>36</v>
      </c>
      <c r="V78" s="90"/>
      <c r="W78" s="86"/>
      <c r="X78" s="86"/>
      <c r="Y78" s="86"/>
      <c r="Z78" s="86"/>
      <c r="AA78" s="86"/>
      <c r="AB78" s="86"/>
      <c r="AC78" s="86"/>
    </row>
    <row r="79" spans="1:29" x14ac:dyDescent="0.25">
      <c r="A79" s="54" t="s">
        <v>252</v>
      </c>
      <c r="B79" s="54" t="s">
        <v>182</v>
      </c>
      <c r="C79" s="91">
        <v>314</v>
      </c>
      <c r="D79" s="54">
        <v>278</v>
      </c>
      <c r="E79" s="54">
        <v>549</v>
      </c>
      <c r="F79" s="54">
        <v>186</v>
      </c>
      <c r="G79" s="90">
        <f t="shared" si="7"/>
        <v>1327</v>
      </c>
      <c r="H79" s="54">
        <v>588</v>
      </c>
      <c r="I79" s="54">
        <v>437</v>
      </c>
      <c r="J79" s="54">
        <v>324</v>
      </c>
      <c r="K79" s="54">
        <v>364</v>
      </c>
      <c r="L79" s="90">
        <f t="shared" si="4"/>
        <v>1713</v>
      </c>
      <c r="M79" s="54">
        <v>281</v>
      </c>
      <c r="N79" s="54">
        <v>471</v>
      </c>
      <c r="O79" s="54">
        <v>370</v>
      </c>
      <c r="P79" s="54">
        <v>424</v>
      </c>
      <c r="Q79" s="90">
        <f t="shared" si="5"/>
        <v>1546</v>
      </c>
      <c r="R79" s="54">
        <v>243</v>
      </c>
      <c r="S79" s="54">
        <v>401</v>
      </c>
      <c r="T79" s="54">
        <v>401</v>
      </c>
      <c r="U79" s="93"/>
      <c r="V79" s="90">
        <f t="shared" si="6"/>
        <v>1045</v>
      </c>
      <c r="W79" s="91"/>
      <c r="X79" s="91"/>
      <c r="Y79" s="91"/>
      <c r="Z79" s="91"/>
    </row>
    <row r="80" spans="1:29" x14ac:dyDescent="0.25">
      <c r="A80" s="54" t="s">
        <v>253</v>
      </c>
      <c r="B80" s="54" t="s">
        <v>183</v>
      </c>
      <c r="C80" s="91">
        <v>175</v>
      </c>
      <c r="D80" s="54">
        <v>126</v>
      </c>
      <c r="E80" s="54">
        <v>155</v>
      </c>
      <c r="F80" s="54">
        <v>64</v>
      </c>
      <c r="G80" s="90">
        <f t="shared" si="7"/>
        <v>520</v>
      </c>
      <c r="H80" s="54">
        <v>43</v>
      </c>
      <c r="I80" s="54">
        <v>151</v>
      </c>
      <c r="J80" s="54">
        <v>55</v>
      </c>
      <c r="K80" s="54">
        <v>114</v>
      </c>
      <c r="L80" s="90">
        <f t="shared" si="4"/>
        <v>363</v>
      </c>
      <c r="M80" s="54">
        <v>20</v>
      </c>
      <c r="N80" s="54">
        <v>61</v>
      </c>
      <c r="O80" s="54">
        <v>91</v>
      </c>
      <c r="P80" s="54">
        <v>134</v>
      </c>
      <c r="Q80" s="90">
        <f t="shared" si="5"/>
        <v>306</v>
      </c>
      <c r="R80" s="54">
        <v>44</v>
      </c>
      <c r="S80" s="54">
        <v>148</v>
      </c>
      <c r="T80" s="54">
        <v>131</v>
      </c>
      <c r="U80" s="93"/>
      <c r="V80" s="90">
        <f t="shared" si="6"/>
        <v>323</v>
      </c>
      <c r="W80" s="91"/>
      <c r="X80" s="91"/>
      <c r="Y80" s="91"/>
      <c r="Z80" s="91"/>
    </row>
    <row r="81" spans="1:29" s="87" customFormat="1" x14ac:dyDescent="0.25">
      <c r="B81" s="87" t="s">
        <v>96</v>
      </c>
      <c r="C81" s="87" t="s">
        <v>33</v>
      </c>
      <c r="D81" s="87" t="s">
        <v>34</v>
      </c>
      <c r="E81" s="87" t="s">
        <v>35</v>
      </c>
      <c r="F81" s="87" t="s">
        <v>36</v>
      </c>
      <c r="G81" s="90"/>
      <c r="H81" s="87" t="s">
        <v>33</v>
      </c>
      <c r="I81" s="87" t="s">
        <v>34</v>
      </c>
      <c r="J81" s="87" t="s">
        <v>35</v>
      </c>
      <c r="K81" s="87" t="s">
        <v>36</v>
      </c>
      <c r="L81" s="90"/>
      <c r="M81" s="87" t="s">
        <v>33</v>
      </c>
      <c r="N81" s="87" t="s">
        <v>34</v>
      </c>
      <c r="O81" s="87" t="s">
        <v>35</v>
      </c>
      <c r="P81" s="87" t="s">
        <v>36</v>
      </c>
      <c r="Q81" s="90"/>
      <c r="R81" s="87" t="s">
        <v>33</v>
      </c>
      <c r="S81" s="87" t="s">
        <v>34</v>
      </c>
      <c r="T81" s="87" t="s">
        <v>35</v>
      </c>
      <c r="U81" s="87" t="s">
        <v>36</v>
      </c>
      <c r="V81" s="90"/>
      <c r="W81" s="86"/>
      <c r="X81" s="86"/>
      <c r="Y81" s="86"/>
      <c r="Z81" s="86"/>
      <c r="AA81" s="86"/>
      <c r="AB81" s="86"/>
      <c r="AC81" s="86"/>
    </row>
    <row r="82" spans="1:29" x14ac:dyDescent="0.25">
      <c r="A82" s="54" t="s">
        <v>254</v>
      </c>
      <c r="B82" s="54" t="s">
        <v>75</v>
      </c>
      <c r="C82" s="54">
        <v>306</v>
      </c>
      <c r="D82" s="54">
        <v>440</v>
      </c>
      <c r="E82" s="54">
        <v>339</v>
      </c>
      <c r="F82" s="54">
        <v>245</v>
      </c>
      <c r="G82" s="90">
        <f t="shared" si="7"/>
        <v>1330</v>
      </c>
      <c r="H82" s="54">
        <v>235</v>
      </c>
      <c r="I82" s="54">
        <v>269</v>
      </c>
      <c r="J82" s="54">
        <v>193</v>
      </c>
      <c r="K82" s="54">
        <v>255</v>
      </c>
      <c r="L82" s="90">
        <f t="shared" si="4"/>
        <v>952</v>
      </c>
      <c r="M82" s="54">
        <v>224</v>
      </c>
      <c r="N82" s="54">
        <v>266</v>
      </c>
      <c r="O82" s="54">
        <v>405</v>
      </c>
      <c r="P82" s="54">
        <v>384</v>
      </c>
      <c r="Q82" s="90">
        <f t="shared" si="5"/>
        <v>1279</v>
      </c>
      <c r="R82" s="54">
        <v>250</v>
      </c>
      <c r="S82" s="54">
        <v>94</v>
      </c>
      <c r="T82" s="54">
        <v>192</v>
      </c>
      <c r="U82" s="54">
        <v>181</v>
      </c>
      <c r="V82" s="90">
        <f t="shared" si="6"/>
        <v>717</v>
      </c>
      <c r="W82" s="91"/>
      <c r="X82" s="91"/>
      <c r="Y82" s="91"/>
      <c r="Z82" s="91"/>
    </row>
    <row r="83" spans="1:29" x14ac:dyDescent="0.25">
      <c r="A83" s="54" t="s">
        <v>255</v>
      </c>
      <c r="B83" s="54" t="s">
        <v>76</v>
      </c>
      <c r="C83" s="54">
        <v>0</v>
      </c>
      <c r="D83" s="54">
        <v>358</v>
      </c>
      <c r="E83" s="54">
        <v>275</v>
      </c>
      <c r="F83" s="54">
        <v>188</v>
      </c>
      <c r="G83" s="90">
        <f t="shared" si="7"/>
        <v>821</v>
      </c>
      <c r="H83" s="54">
        <v>197</v>
      </c>
      <c r="I83" s="54">
        <v>224</v>
      </c>
      <c r="J83" s="54">
        <v>163</v>
      </c>
      <c r="K83" s="54">
        <v>188</v>
      </c>
      <c r="L83" s="90">
        <f t="shared" si="4"/>
        <v>772</v>
      </c>
      <c r="M83" s="54">
        <v>162</v>
      </c>
      <c r="N83" s="54">
        <v>193</v>
      </c>
      <c r="O83" s="54">
        <v>341</v>
      </c>
      <c r="P83" s="54">
        <v>316</v>
      </c>
      <c r="Q83" s="90">
        <f t="shared" si="5"/>
        <v>1012</v>
      </c>
      <c r="R83" s="54">
        <v>202</v>
      </c>
      <c r="S83" s="54">
        <v>79</v>
      </c>
      <c r="T83" s="54">
        <v>161</v>
      </c>
      <c r="U83" s="54">
        <v>130</v>
      </c>
      <c r="V83" s="90">
        <f t="shared" si="6"/>
        <v>572</v>
      </c>
      <c r="W83" s="91"/>
      <c r="X83" s="91"/>
      <c r="Y83" s="91"/>
      <c r="Z83" s="91"/>
    </row>
    <row r="84" spans="1:29" x14ac:dyDescent="0.25">
      <c r="A84" s="54" t="s">
        <v>256</v>
      </c>
      <c r="B84" s="54" t="s">
        <v>77</v>
      </c>
      <c r="C84" s="54">
        <v>0</v>
      </c>
      <c r="D84" s="54">
        <v>20</v>
      </c>
      <c r="E84" s="54">
        <v>18</v>
      </c>
      <c r="F84" s="54">
        <v>18</v>
      </c>
      <c r="G84" s="90">
        <f t="shared" si="7"/>
        <v>56</v>
      </c>
      <c r="H84" s="54">
        <v>9</v>
      </c>
      <c r="I84" s="54">
        <v>23</v>
      </c>
      <c r="J84" s="54">
        <v>10</v>
      </c>
      <c r="K84" s="54">
        <v>30</v>
      </c>
      <c r="L84" s="90">
        <f t="shared" si="4"/>
        <v>72</v>
      </c>
      <c r="M84" s="54">
        <v>20</v>
      </c>
      <c r="N84" s="54">
        <v>24</v>
      </c>
      <c r="O84" s="54">
        <v>11</v>
      </c>
      <c r="P84" s="54">
        <v>7</v>
      </c>
      <c r="Q84" s="90">
        <f t="shared" si="5"/>
        <v>62</v>
      </c>
      <c r="R84" s="54">
        <v>13</v>
      </c>
      <c r="S84" s="54">
        <v>1</v>
      </c>
      <c r="T84" s="54">
        <v>6</v>
      </c>
      <c r="U84" s="54">
        <v>2</v>
      </c>
      <c r="V84" s="90">
        <f t="shared" si="6"/>
        <v>22</v>
      </c>
      <c r="W84" s="91"/>
      <c r="X84" s="91"/>
      <c r="Y84" s="91"/>
      <c r="Z84" s="91"/>
    </row>
    <row r="85" spans="1:29" x14ac:dyDescent="0.25">
      <c r="A85" s="54" t="s">
        <v>257</v>
      </c>
      <c r="B85" s="54" t="s">
        <v>78</v>
      </c>
      <c r="C85" s="54">
        <v>0</v>
      </c>
      <c r="D85" s="54">
        <v>12</v>
      </c>
      <c r="E85" s="54">
        <v>7</v>
      </c>
      <c r="F85" s="54">
        <v>13</v>
      </c>
      <c r="G85" s="90">
        <f t="shared" si="7"/>
        <v>32</v>
      </c>
      <c r="H85" s="54">
        <v>11</v>
      </c>
      <c r="I85" s="54">
        <v>8</v>
      </c>
      <c r="J85" s="54">
        <v>6</v>
      </c>
      <c r="K85" s="54">
        <v>11</v>
      </c>
      <c r="L85" s="90">
        <f t="shared" si="4"/>
        <v>36</v>
      </c>
      <c r="M85" s="54">
        <v>5</v>
      </c>
      <c r="N85" s="54">
        <v>5</v>
      </c>
      <c r="O85" s="54">
        <v>19</v>
      </c>
      <c r="P85" s="54">
        <v>12</v>
      </c>
      <c r="Q85" s="90">
        <f t="shared" si="5"/>
        <v>41</v>
      </c>
      <c r="R85" s="54">
        <v>21</v>
      </c>
      <c r="S85" s="54">
        <v>7</v>
      </c>
      <c r="T85" s="54">
        <v>1</v>
      </c>
      <c r="U85" s="54">
        <v>39</v>
      </c>
      <c r="V85" s="90">
        <f t="shared" si="6"/>
        <v>68</v>
      </c>
      <c r="W85" s="91"/>
      <c r="X85" s="91"/>
      <c r="Y85" s="91"/>
      <c r="Z85" s="91"/>
    </row>
    <row r="86" spans="1:29" x14ac:dyDescent="0.25">
      <c r="A86" s="54" t="s">
        <v>258</v>
      </c>
      <c r="B86" s="54" t="s">
        <v>79</v>
      </c>
      <c r="C86" s="54">
        <v>0</v>
      </c>
      <c r="D86" s="54">
        <v>8</v>
      </c>
      <c r="E86" s="54">
        <v>3</v>
      </c>
      <c r="F86" s="54">
        <v>9</v>
      </c>
      <c r="G86" s="90">
        <f t="shared" si="7"/>
        <v>20</v>
      </c>
      <c r="H86" s="54">
        <v>4</v>
      </c>
      <c r="I86" s="54">
        <v>2</v>
      </c>
      <c r="J86" s="54">
        <v>4</v>
      </c>
      <c r="K86" s="54">
        <v>8</v>
      </c>
      <c r="L86" s="90">
        <f t="shared" si="4"/>
        <v>18</v>
      </c>
      <c r="M86" s="54">
        <v>1</v>
      </c>
      <c r="N86" s="54">
        <v>9</v>
      </c>
      <c r="O86" s="54">
        <v>8</v>
      </c>
      <c r="P86" s="54">
        <v>9</v>
      </c>
      <c r="Q86" s="90">
        <f t="shared" si="5"/>
        <v>27</v>
      </c>
      <c r="R86" s="54">
        <v>4</v>
      </c>
      <c r="S86" s="54">
        <v>1</v>
      </c>
      <c r="T86" s="54">
        <v>0</v>
      </c>
      <c r="U86" s="54">
        <v>1</v>
      </c>
      <c r="V86" s="90">
        <f t="shared" si="6"/>
        <v>6</v>
      </c>
      <c r="W86" s="91"/>
      <c r="X86" s="91"/>
      <c r="Y86" s="91"/>
      <c r="Z86" s="91"/>
    </row>
    <row r="87" spans="1:29" x14ac:dyDescent="0.25">
      <c r="A87" s="54" t="s">
        <v>259</v>
      </c>
      <c r="B87" s="54" t="s">
        <v>80</v>
      </c>
      <c r="C87" s="54">
        <v>0</v>
      </c>
      <c r="D87" s="54">
        <v>10</v>
      </c>
      <c r="E87" s="54">
        <v>19</v>
      </c>
      <c r="F87" s="54">
        <v>7</v>
      </c>
      <c r="G87" s="90">
        <f t="shared" si="7"/>
        <v>36</v>
      </c>
      <c r="H87" s="54">
        <v>5</v>
      </c>
      <c r="I87" s="54">
        <v>2</v>
      </c>
      <c r="J87" s="54">
        <v>2</v>
      </c>
      <c r="K87" s="54">
        <v>6</v>
      </c>
      <c r="L87" s="90">
        <f t="shared" si="4"/>
        <v>15</v>
      </c>
      <c r="M87" s="54">
        <v>3</v>
      </c>
      <c r="N87" s="54">
        <v>13</v>
      </c>
      <c r="O87" s="54">
        <v>11</v>
      </c>
      <c r="P87" s="54">
        <v>7</v>
      </c>
      <c r="Q87" s="90">
        <f t="shared" si="5"/>
        <v>34</v>
      </c>
      <c r="R87" s="54">
        <v>1</v>
      </c>
      <c r="S87" s="54">
        <v>3</v>
      </c>
      <c r="T87" s="54">
        <v>1</v>
      </c>
      <c r="U87" s="54">
        <v>1</v>
      </c>
      <c r="V87" s="90">
        <f t="shared" si="6"/>
        <v>6</v>
      </c>
      <c r="W87" s="91"/>
      <c r="X87" s="91"/>
      <c r="Y87" s="91"/>
      <c r="Z87" s="91"/>
    </row>
    <row r="88" spans="1:29" x14ac:dyDescent="0.25">
      <c r="A88" s="54" t="s">
        <v>260</v>
      </c>
      <c r="B88" s="54" t="s">
        <v>81</v>
      </c>
      <c r="C88" s="54">
        <v>0</v>
      </c>
      <c r="D88" s="54">
        <v>32</v>
      </c>
      <c r="E88" s="54">
        <v>17</v>
      </c>
      <c r="F88" s="54">
        <v>10</v>
      </c>
      <c r="G88" s="90">
        <f t="shared" si="7"/>
        <v>59</v>
      </c>
      <c r="H88" s="54">
        <v>9</v>
      </c>
      <c r="I88" s="54">
        <v>10</v>
      </c>
      <c r="J88" s="54">
        <v>8</v>
      </c>
      <c r="K88" s="54">
        <v>12</v>
      </c>
      <c r="L88" s="90">
        <f t="shared" si="4"/>
        <v>39</v>
      </c>
      <c r="M88" s="54">
        <v>33</v>
      </c>
      <c r="N88" s="54">
        <v>22</v>
      </c>
      <c r="O88" s="54">
        <v>15</v>
      </c>
      <c r="P88" s="54">
        <v>33</v>
      </c>
      <c r="Q88" s="90">
        <f t="shared" si="5"/>
        <v>103</v>
      </c>
      <c r="R88" s="54">
        <v>9</v>
      </c>
      <c r="S88" s="54">
        <v>3</v>
      </c>
      <c r="T88" s="54">
        <v>23</v>
      </c>
      <c r="U88" s="54">
        <v>8</v>
      </c>
      <c r="V88" s="90">
        <f t="shared" si="6"/>
        <v>43</v>
      </c>
      <c r="W88" s="91"/>
      <c r="X88" s="91"/>
      <c r="Y88" s="91"/>
      <c r="Z88" s="91"/>
    </row>
    <row r="89" spans="1:29" x14ac:dyDescent="0.25">
      <c r="A89" s="54" t="s">
        <v>261</v>
      </c>
      <c r="B89" s="51" t="s">
        <v>82</v>
      </c>
      <c r="C89" s="54">
        <v>16</v>
      </c>
      <c r="D89" s="54">
        <v>26</v>
      </c>
      <c r="E89" s="54">
        <v>21</v>
      </c>
      <c r="F89" s="54">
        <v>17</v>
      </c>
      <c r="G89" s="90">
        <f t="shared" si="7"/>
        <v>80</v>
      </c>
      <c r="H89" s="54">
        <v>20</v>
      </c>
      <c r="I89" s="54">
        <v>25</v>
      </c>
      <c r="J89" s="54">
        <v>29</v>
      </c>
      <c r="K89" s="54">
        <v>32</v>
      </c>
      <c r="L89" s="90">
        <f t="shared" si="4"/>
        <v>106</v>
      </c>
      <c r="M89" s="54">
        <v>42</v>
      </c>
      <c r="N89" s="54">
        <v>24</v>
      </c>
      <c r="O89" s="54">
        <v>73</v>
      </c>
      <c r="P89" s="54">
        <v>43</v>
      </c>
      <c r="Q89" s="90">
        <f t="shared" si="5"/>
        <v>182</v>
      </c>
      <c r="R89" s="54">
        <v>49</v>
      </c>
      <c r="S89" s="54">
        <v>74</v>
      </c>
      <c r="T89" s="54">
        <v>33</v>
      </c>
      <c r="U89" s="54">
        <v>28</v>
      </c>
      <c r="V89" s="90">
        <f t="shared" si="6"/>
        <v>184</v>
      </c>
      <c r="W89" s="91"/>
      <c r="X89" s="91"/>
      <c r="Y89" s="91"/>
      <c r="Z89" s="91"/>
    </row>
    <row r="90" spans="1:29" x14ac:dyDescent="0.25">
      <c r="A90" s="54" t="s">
        <v>262</v>
      </c>
      <c r="B90" s="54" t="s">
        <v>83</v>
      </c>
      <c r="C90" s="54">
        <v>6</v>
      </c>
      <c r="D90" s="54">
        <v>12</v>
      </c>
      <c r="E90" s="54">
        <v>12</v>
      </c>
      <c r="F90" s="54">
        <v>10</v>
      </c>
      <c r="G90" s="90">
        <f t="shared" si="7"/>
        <v>40</v>
      </c>
      <c r="H90" s="54">
        <v>9</v>
      </c>
      <c r="I90" s="54">
        <v>13</v>
      </c>
      <c r="J90" s="54">
        <v>4</v>
      </c>
      <c r="K90" s="54">
        <v>20</v>
      </c>
      <c r="L90" s="90">
        <f t="shared" si="4"/>
        <v>46</v>
      </c>
      <c r="M90" s="54">
        <v>17</v>
      </c>
      <c r="N90" s="54">
        <v>15</v>
      </c>
      <c r="O90" s="54">
        <v>46</v>
      </c>
      <c r="P90" s="54">
        <v>28</v>
      </c>
      <c r="Q90" s="90">
        <f t="shared" si="5"/>
        <v>106</v>
      </c>
      <c r="R90" s="54">
        <v>25</v>
      </c>
      <c r="S90" s="54">
        <v>35</v>
      </c>
      <c r="T90" s="54">
        <v>23</v>
      </c>
      <c r="U90" s="54">
        <v>16</v>
      </c>
      <c r="V90" s="90">
        <f t="shared" si="6"/>
        <v>99</v>
      </c>
      <c r="W90" s="91"/>
      <c r="X90" s="91"/>
      <c r="Y90" s="91"/>
      <c r="Z90" s="91"/>
    </row>
    <row r="91" spans="1:29" x14ac:dyDescent="0.25">
      <c r="A91" s="54" t="s">
        <v>263</v>
      </c>
      <c r="B91" s="54" t="s">
        <v>84</v>
      </c>
      <c r="C91" s="54">
        <v>9</v>
      </c>
      <c r="D91" s="54">
        <v>12</v>
      </c>
      <c r="E91" s="54">
        <v>5</v>
      </c>
      <c r="F91" s="54">
        <v>6</v>
      </c>
      <c r="G91" s="90">
        <f t="shared" si="7"/>
        <v>32</v>
      </c>
      <c r="H91" s="54">
        <v>9</v>
      </c>
      <c r="I91" s="54">
        <v>7</v>
      </c>
      <c r="J91" s="54">
        <v>6</v>
      </c>
      <c r="K91" s="54">
        <v>8</v>
      </c>
      <c r="L91" s="90">
        <f t="shared" si="4"/>
        <v>30</v>
      </c>
      <c r="M91" s="54">
        <v>7</v>
      </c>
      <c r="N91" s="54">
        <v>5</v>
      </c>
      <c r="O91" s="54">
        <v>18</v>
      </c>
      <c r="P91" s="54">
        <v>1</v>
      </c>
      <c r="Q91" s="90">
        <f t="shared" si="5"/>
        <v>31</v>
      </c>
      <c r="R91" s="54">
        <v>5</v>
      </c>
      <c r="S91" s="54">
        <v>19</v>
      </c>
      <c r="T91" s="54">
        <v>5</v>
      </c>
      <c r="U91" s="54">
        <v>4</v>
      </c>
      <c r="V91" s="90">
        <f t="shared" si="6"/>
        <v>33</v>
      </c>
      <c r="W91" s="91"/>
      <c r="X91" s="91"/>
      <c r="Y91" s="91"/>
      <c r="Z91" s="91"/>
    </row>
    <row r="92" spans="1:29" x14ac:dyDescent="0.25">
      <c r="A92" s="54" t="s">
        <v>264</v>
      </c>
      <c r="B92" s="51" t="s">
        <v>85</v>
      </c>
      <c r="C92" s="54">
        <v>126</v>
      </c>
      <c r="D92" s="54">
        <v>152</v>
      </c>
      <c r="E92" s="54">
        <v>142</v>
      </c>
      <c r="F92" s="54">
        <v>102</v>
      </c>
      <c r="G92" s="90">
        <f t="shared" si="7"/>
        <v>522</v>
      </c>
      <c r="H92" s="54">
        <v>100</v>
      </c>
      <c r="I92" s="54">
        <v>113</v>
      </c>
      <c r="J92" s="54">
        <v>74</v>
      </c>
      <c r="K92" s="54">
        <v>97</v>
      </c>
      <c r="L92" s="90">
        <f t="shared" si="4"/>
        <v>384</v>
      </c>
      <c r="M92" s="54">
        <v>81</v>
      </c>
      <c r="N92" s="54">
        <v>112</v>
      </c>
      <c r="O92" s="54">
        <v>203</v>
      </c>
      <c r="P92" s="54">
        <v>123</v>
      </c>
      <c r="Q92" s="90">
        <f t="shared" si="5"/>
        <v>519</v>
      </c>
      <c r="R92" s="54">
        <v>128</v>
      </c>
      <c r="S92" s="54">
        <v>101</v>
      </c>
      <c r="T92" s="54">
        <v>86</v>
      </c>
      <c r="U92" s="54">
        <v>77</v>
      </c>
      <c r="V92" s="90">
        <f t="shared" si="6"/>
        <v>392</v>
      </c>
      <c r="W92" s="91"/>
      <c r="X92" s="91"/>
      <c r="Y92" s="91"/>
      <c r="Z92" s="91"/>
    </row>
    <row r="93" spans="1:29" x14ac:dyDescent="0.25">
      <c r="A93" s="54" t="s">
        <v>265</v>
      </c>
      <c r="B93" s="54" t="s">
        <v>187</v>
      </c>
      <c r="C93" s="54">
        <v>42</v>
      </c>
      <c r="D93" s="54">
        <v>63</v>
      </c>
      <c r="E93" s="54">
        <v>60</v>
      </c>
      <c r="F93" s="54">
        <v>32</v>
      </c>
      <c r="G93" s="90">
        <f t="shared" si="7"/>
        <v>197</v>
      </c>
      <c r="H93" s="54">
        <v>44</v>
      </c>
      <c r="I93" s="54">
        <v>50</v>
      </c>
      <c r="J93" s="54">
        <v>37</v>
      </c>
      <c r="K93" s="54">
        <v>59</v>
      </c>
      <c r="L93" s="90">
        <f t="shared" si="4"/>
        <v>190</v>
      </c>
      <c r="M93" s="54">
        <v>49</v>
      </c>
      <c r="N93" s="54">
        <v>55</v>
      </c>
      <c r="O93" s="54">
        <v>55</v>
      </c>
      <c r="P93" s="54">
        <v>33</v>
      </c>
      <c r="Q93" s="90">
        <f t="shared" si="5"/>
        <v>192</v>
      </c>
      <c r="R93" s="54">
        <v>31</v>
      </c>
      <c r="S93" s="54">
        <v>18</v>
      </c>
      <c r="T93" s="54">
        <v>20</v>
      </c>
      <c r="U93" s="54">
        <v>19</v>
      </c>
      <c r="V93" s="90">
        <f t="shared" si="6"/>
        <v>88</v>
      </c>
      <c r="W93" s="91"/>
      <c r="X93" s="91"/>
      <c r="Y93" s="91"/>
      <c r="Z93" s="91"/>
    </row>
    <row r="94" spans="1:29" x14ac:dyDescent="0.25">
      <c r="A94" s="54" t="s">
        <v>266</v>
      </c>
      <c r="B94" s="54" t="s">
        <v>107</v>
      </c>
      <c r="C94" s="54">
        <v>39</v>
      </c>
      <c r="D94" s="54">
        <v>46</v>
      </c>
      <c r="E94" s="54">
        <v>36</v>
      </c>
      <c r="F94" s="54">
        <v>39</v>
      </c>
      <c r="G94" s="90">
        <f t="shared" si="7"/>
        <v>160</v>
      </c>
      <c r="H94" s="54">
        <v>29</v>
      </c>
      <c r="I94" s="54">
        <v>31</v>
      </c>
      <c r="J94" s="54">
        <v>16</v>
      </c>
      <c r="K94" s="54">
        <v>22</v>
      </c>
      <c r="L94" s="90">
        <f t="shared" si="4"/>
        <v>98</v>
      </c>
      <c r="M94" s="93"/>
      <c r="N94" s="93"/>
      <c r="O94" s="54">
        <v>61</v>
      </c>
      <c r="P94" s="54">
        <v>46</v>
      </c>
      <c r="Q94" s="90">
        <f t="shared" si="5"/>
        <v>107</v>
      </c>
      <c r="R94" s="54">
        <v>37</v>
      </c>
      <c r="S94" s="54">
        <v>30</v>
      </c>
      <c r="T94" s="54">
        <v>19</v>
      </c>
      <c r="U94" s="54">
        <v>21</v>
      </c>
      <c r="V94" s="90">
        <f t="shared" si="6"/>
        <v>107</v>
      </c>
      <c r="W94" s="91"/>
      <c r="X94" s="91"/>
      <c r="Y94" s="91"/>
      <c r="Z94" s="91"/>
    </row>
    <row r="95" spans="1:29" x14ac:dyDescent="0.25">
      <c r="A95" s="54" t="s">
        <v>267</v>
      </c>
      <c r="B95" s="54" t="s">
        <v>86</v>
      </c>
      <c r="C95" s="93"/>
      <c r="D95" s="93"/>
      <c r="E95" s="93"/>
      <c r="F95" s="93"/>
      <c r="G95" s="92"/>
      <c r="H95" s="93"/>
      <c r="I95" s="93"/>
      <c r="J95" s="93"/>
      <c r="K95" s="93"/>
      <c r="L95" s="92"/>
      <c r="M95" s="54">
        <v>17</v>
      </c>
      <c r="N95" s="54">
        <v>35</v>
      </c>
      <c r="O95" s="54">
        <v>22</v>
      </c>
      <c r="P95" s="54">
        <v>10</v>
      </c>
      <c r="Q95" s="90">
        <f t="shared" si="5"/>
        <v>84</v>
      </c>
      <c r="R95" s="54">
        <v>32</v>
      </c>
      <c r="S95" s="54">
        <v>24</v>
      </c>
      <c r="T95" s="54">
        <v>14</v>
      </c>
      <c r="U95" s="54">
        <v>12</v>
      </c>
      <c r="V95" s="90">
        <f t="shared" si="6"/>
        <v>82</v>
      </c>
      <c r="W95" s="91"/>
      <c r="X95" s="91"/>
      <c r="Y95" s="91"/>
      <c r="Z95" s="91"/>
    </row>
    <row r="96" spans="1:29" x14ac:dyDescent="0.25">
      <c r="A96" s="54" t="s">
        <v>268</v>
      </c>
      <c r="B96" s="54" t="s">
        <v>84</v>
      </c>
      <c r="C96" s="54">
        <v>45</v>
      </c>
      <c r="D96" s="54">
        <v>43</v>
      </c>
      <c r="E96" s="54">
        <v>46</v>
      </c>
      <c r="F96" s="54">
        <v>31</v>
      </c>
      <c r="G96" s="90">
        <f t="shared" si="7"/>
        <v>165</v>
      </c>
      <c r="H96" s="54">
        <v>27</v>
      </c>
      <c r="I96" s="54">
        <v>32</v>
      </c>
      <c r="J96" s="54">
        <v>18</v>
      </c>
      <c r="K96" s="54">
        <v>16</v>
      </c>
      <c r="L96" s="90">
        <f t="shared" si="4"/>
        <v>93</v>
      </c>
      <c r="M96" s="54">
        <v>15</v>
      </c>
      <c r="N96" s="54">
        <v>22</v>
      </c>
      <c r="O96" s="54">
        <v>65</v>
      </c>
      <c r="P96" s="54">
        <v>33</v>
      </c>
      <c r="Q96" s="90">
        <f t="shared" si="5"/>
        <v>135</v>
      </c>
      <c r="R96" s="54">
        <v>28</v>
      </c>
      <c r="S96" s="54">
        <v>24</v>
      </c>
      <c r="T96" s="54">
        <v>31</v>
      </c>
      <c r="U96" s="54">
        <v>25</v>
      </c>
      <c r="V96" s="90">
        <f t="shared" si="6"/>
        <v>108</v>
      </c>
      <c r="W96" s="91"/>
      <c r="X96" s="91"/>
      <c r="Y96" s="91"/>
      <c r="Z96" s="91"/>
    </row>
    <row r="97" spans="1:26" x14ac:dyDescent="0.25">
      <c r="A97" s="54" t="s">
        <v>269</v>
      </c>
      <c r="B97" s="51" t="s">
        <v>87</v>
      </c>
      <c r="C97" s="54">
        <v>86</v>
      </c>
      <c r="D97" s="54">
        <v>79</v>
      </c>
      <c r="E97" s="54">
        <v>60</v>
      </c>
      <c r="F97" s="54">
        <v>53</v>
      </c>
      <c r="G97" s="90">
        <f t="shared" si="7"/>
        <v>278</v>
      </c>
      <c r="H97" s="54">
        <v>48</v>
      </c>
      <c r="I97" s="54">
        <v>62</v>
      </c>
      <c r="J97" s="54">
        <v>41</v>
      </c>
      <c r="K97" s="54">
        <v>60</v>
      </c>
      <c r="L97" s="90">
        <f t="shared" si="4"/>
        <v>211</v>
      </c>
      <c r="M97" s="54">
        <v>37</v>
      </c>
      <c r="N97" s="54">
        <v>60</v>
      </c>
      <c r="O97" s="54">
        <v>70</v>
      </c>
      <c r="P97" s="54">
        <v>62</v>
      </c>
      <c r="Q97" s="90">
        <f t="shared" si="5"/>
        <v>229</v>
      </c>
      <c r="R97" s="54">
        <v>45</v>
      </c>
      <c r="S97" s="54">
        <v>50</v>
      </c>
      <c r="T97" s="54">
        <v>43</v>
      </c>
      <c r="U97" s="54">
        <v>34</v>
      </c>
      <c r="V97" s="90">
        <f t="shared" si="6"/>
        <v>172</v>
      </c>
      <c r="W97" s="91"/>
      <c r="X97" s="91"/>
      <c r="Y97" s="91"/>
      <c r="Z97" s="91"/>
    </row>
    <row r="98" spans="1:26" x14ac:dyDescent="0.25">
      <c r="A98" s="54" t="s">
        <v>270</v>
      </c>
      <c r="B98" s="51" t="s">
        <v>88</v>
      </c>
      <c r="C98" s="54">
        <v>24</v>
      </c>
      <c r="D98" s="54">
        <v>27</v>
      </c>
      <c r="E98" s="54">
        <v>19</v>
      </c>
      <c r="F98" s="54">
        <v>15</v>
      </c>
      <c r="G98" s="90">
        <f t="shared" si="7"/>
        <v>85</v>
      </c>
      <c r="H98" s="54">
        <v>14</v>
      </c>
      <c r="I98" s="54">
        <v>18</v>
      </c>
      <c r="J98" s="54">
        <v>11</v>
      </c>
      <c r="K98" s="54">
        <v>16</v>
      </c>
      <c r="L98" s="90">
        <f t="shared" si="4"/>
        <v>59</v>
      </c>
      <c r="M98" s="54">
        <v>17</v>
      </c>
      <c r="N98" s="54">
        <v>17</v>
      </c>
      <c r="O98" s="54">
        <v>12</v>
      </c>
      <c r="P98" s="54">
        <v>5</v>
      </c>
      <c r="Q98" s="90">
        <f t="shared" si="5"/>
        <v>51</v>
      </c>
      <c r="R98" s="54">
        <v>11</v>
      </c>
      <c r="S98" s="54">
        <v>9</v>
      </c>
      <c r="T98" s="54">
        <v>15</v>
      </c>
      <c r="U98" s="54">
        <v>7</v>
      </c>
      <c r="V98" s="90">
        <f t="shared" si="6"/>
        <v>42</v>
      </c>
      <c r="W98" s="91"/>
      <c r="X98" s="91"/>
      <c r="Y98" s="91"/>
      <c r="Z98" s="91"/>
    </row>
    <row r="99" spans="1:26" x14ac:dyDescent="0.25">
      <c r="A99" s="54" t="s">
        <v>271</v>
      </c>
      <c r="B99" s="51" t="s">
        <v>89</v>
      </c>
      <c r="C99" s="54">
        <v>46</v>
      </c>
      <c r="D99" s="54">
        <v>147</v>
      </c>
      <c r="E99" s="54">
        <v>93</v>
      </c>
      <c r="F99" s="54">
        <v>56</v>
      </c>
      <c r="G99" s="90">
        <f t="shared" si="7"/>
        <v>342</v>
      </c>
      <c r="H99" s="54">
        <v>51</v>
      </c>
      <c r="I99" s="54">
        <v>39</v>
      </c>
      <c r="J99" s="54">
        <v>38</v>
      </c>
      <c r="K99" s="54">
        <v>50</v>
      </c>
      <c r="L99" s="90">
        <f t="shared" si="4"/>
        <v>178</v>
      </c>
      <c r="M99" s="54">
        <v>22</v>
      </c>
      <c r="N99" s="54">
        <v>166</v>
      </c>
      <c r="O99" s="54">
        <v>39</v>
      </c>
      <c r="P99" s="54">
        <v>145</v>
      </c>
      <c r="Q99" s="90">
        <f t="shared" si="5"/>
        <v>372</v>
      </c>
      <c r="R99" s="54">
        <v>52</v>
      </c>
      <c r="S99" s="54">
        <v>65</v>
      </c>
      <c r="T99" s="54">
        <v>40</v>
      </c>
      <c r="U99" s="54">
        <v>34</v>
      </c>
      <c r="V99" s="90">
        <f t="shared" si="6"/>
        <v>191</v>
      </c>
      <c r="W99" s="91"/>
      <c r="X99" s="91"/>
      <c r="Y99" s="91"/>
      <c r="Z99" s="91"/>
    </row>
    <row r="100" spans="1:26" x14ac:dyDescent="0.25">
      <c r="A100" s="54" t="s">
        <v>272</v>
      </c>
      <c r="B100" s="51" t="s">
        <v>90</v>
      </c>
      <c r="C100" s="54">
        <v>7</v>
      </c>
      <c r="D100" s="54">
        <v>9</v>
      </c>
      <c r="E100" s="54">
        <v>4</v>
      </c>
      <c r="F100" s="54">
        <v>2</v>
      </c>
      <c r="G100" s="90">
        <f t="shared" si="7"/>
        <v>22</v>
      </c>
      <c r="H100" s="54">
        <v>2</v>
      </c>
      <c r="I100" s="54">
        <v>2</v>
      </c>
      <c r="J100" s="54">
        <v>0</v>
      </c>
      <c r="K100" s="54">
        <v>0</v>
      </c>
      <c r="L100" s="90">
        <f t="shared" si="4"/>
        <v>4</v>
      </c>
      <c r="M100" s="54">
        <v>3</v>
      </c>
      <c r="N100" s="54">
        <v>4</v>
      </c>
      <c r="O100" s="54">
        <v>8</v>
      </c>
      <c r="P100" s="54">
        <v>6</v>
      </c>
      <c r="Q100" s="90">
        <f t="shared" si="5"/>
        <v>21</v>
      </c>
      <c r="R100" s="54">
        <v>0</v>
      </c>
      <c r="S100" s="54">
        <v>1</v>
      </c>
      <c r="T100" s="54">
        <v>0</v>
      </c>
      <c r="U100" s="54">
        <v>0</v>
      </c>
      <c r="V100" s="90">
        <f t="shared" si="6"/>
        <v>1</v>
      </c>
      <c r="W100" s="91"/>
      <c r="X100" s="91"/>
      <c r="Y100" s="91"/>
      <c r="Z100" s="91"/>
    </row>
    <row r="101" spans="1:26" x14ac:dyDescent="0.25">
      <c r="A101" s="54" t="s">
        <v>273</v>
      </c>
      <c r="B101" s="54" t="s">
        <v>55</v>
      </c>
      <c r="C101" s="54">
        <v>111</v>
      </c>
      <c r="D101" s="54">
        <v>93</v>
      </c>
      <c r="E101" s="54">
        <v>73</v>
      </c>
      <c r="F101" s="54">
        <v>78</v>
      </c>
      <c r="G101" s="90">
        <f t="shared" si="7"/>
        <v>355</v>
      </c>
      <c r="H101" s="54">
        <v>57</v>
      </c>
      <c r="I101" s="54">
        <v>79</v>
      </c>
      <c r="J101" s="54">
        <v>58</v>
      </c>
      <c r="K101" s="54">
        <v>70</v>
      </c>
      <c r="L101" s="90">
        <f t="shared" si="4"/>
        <v>264</v>
      </c>
      <c r="M101" s="54">
        <v>69</v>
      </c>
      <c r="N101" s="54">
        <v>80</v>
      </c>
      <c r="O101" s="54">
        <v>58</v>
      </c>
      <c r="P101" s="54">
        <v>78</v>
      </c>
      <c r="Q101" s="90">
        <f t="shared" si="5"/>
        <v>285</v>
      </c>
      <c r="R101" s="54">
        <v>78</v>
      </c>
      <c r="S101" s="54">
        <v>31</v>
      </c>
      <c r="T101" s="54">
        <v>76</v>
      </c>
      <c r="U101" s="54">
        <v>50</v>
      </c>
      <c r="V101" s="90">
        <f t="shared" si="6"/>
        <v>235</v>
      </c>
      <c r="W101" s="91"/>
      <c r="X101" s="91"/>
      <c r="Y101" s="91"/>
      <c r="Z101" s="91"/>
    </row>
    <row r="102" spans="1:26" x14ac:dyDescent="0.25">
      <c r="A102" s="54" t="s">
        <v>274</v>
      </c>
      <c r="B102" s="54" t="s">
        <v>56</v>
      </c>
      <c r="C102" s="54">
        <v>29</v>
      </c>
      <c r="D102" s="54">
        <v>41</v>
      </c>
      <c r="E102" s="54">
        <v>28</v>
      </c>
      <c r="F102" s="54">
        <v>21</v>
      </c>
      <c r="G102" s="90">
        <f t="shared" si="7"/>
        <v>119</v>
      </c>
      <c r="H102" s="54">
        <v>18</v>
      </c>
      <c r="I102" s="54">
        <v>23</v>
      </c>
      <c r="J102" s="54">
        <v>20</v>
      </c>
      <c r="K102" s="54">
        <v>32</v>
      </c>
      <c r="L102" s="90">
        <f t="shared" si="4"/>
        <v>93</v>
      </c>
      <c r="M102" s="54">
        <v>22</v>
      </c>
      <c r="N102" s="54">
        <v>18</v>
      </c>
      <c r="O102" s="54">
        <v>62</v>
      </c>
      <c r="P102" s="54">
        <v>72</v>
      </c>
      <c r="Q102" s="90">
        <f t="shared" si="5"/>
        <v>174</v>
      </c>
      <c r="R102" s="54">
        <v>36</v>
      </c>
      <c r="S102" s="54">
        <v>11</v>
      </c>
      <c r="T102" s="54">
        <v>20</v>
      </c>
      <c r="U102" s="54">
        <v>21</v>
      </c>
      <c r="V102" s="90">
        <f t="shared" si="6"/>
        <v>88</v>
      </c>
      <c r="W102" s="91"/>
      <c r="X102" s="91"/>
      <c r="Y102" s="91"/>
      <c r="Z102" s="91"/>
    </row>
    <row r="103" spans="1:26" x14ac:dyDescent="0.25">
      <c r="A103" s="54" t="s">
        <v>275</v>
      </c>
      <c r="B103" s="54" t="s">
        <v>57</v>
      </c>
      <c r="C103" s="54">
        <v>3</v>
      </c>
      <c r="D103" s="54">
        <v>1</v>
      </c>
      <c r="E103" s="54">
        <v>0</v>
      </c>
      <c r="F103" s="54">
        <v>0</v>
      </c>
      <c r="G103" s="90">
        <f t="shared" si="7"/>
        <v>4</v>
      </c>
      <c r="H103" s="54">
        <v>0</v>
      </c>
      <c r="I103" s="54">
        <v>0</v>
      </c>
      <c r="J103" s="54">
        <v>0</v>
      </c>
      <c r="K103" s="54">
        <v>2</v>
      </c>
      <c r="L103" s="90">
        <f t="shared" si="4"/>
        <v>2</v>
      </c>
      <c r="M103" s="54">
        <v>3</v>
      </c>
      <c r="N103" s="54">
        <v>0</v>
      </c>
      <c r="O103" s="54">
        <v>8</v>
      </c>
      <c r="P103" s="54">
        <v>11</v>
      </c>
      <c r="Q103" s="90">
        <f t="shared" si="5"/>
        <v>22</v>
      </c>
      <c r="R103" s="54">
        <v>2</v>
      </c>
      <c r="S103" s="54">
        <v>0</v>
      </c>
      <c r="T103" s="54">
        <v>3</v>
      </c>
      <c r="U103" s="54">
        <v>0</v>
      </c>
      <c r="V103" s="90">
        <f t="shared" si="6"/>
        <v>5</v>
      </c>
      <c r="W103" s="91"/>
      <c r="X103" s="91"/>
      <c r="Y103" s="91"/>
      <c r="Z103" s="91"/>
    </row>
    <row r="104" spans="1:26" x14ac:dyDescent="0.25">
      <c r="A104" s="54" t="s">
        <v>276</v>
      </c>
      <c r="B104" s="54" t="s">
        <v>104</v>
      </c>
      <c r="C104" s="93"/>
      <c r="D104" s="93"/>
      <c r="E104" s="93"/>
      <c r="F104" s="93"/>
      <c r="G104" s="92"/>
      <c r="H104" s="93"/>
      <c r="I104" s="93"/>
      <c r="J104" s="93"/>
      <c r="K104" s="93"/>
      <c r="L104" s="92"/>
      <c r="M104" s="54">
        <v>0</v>
      </c>
      <c r="N104" s="54">
        <v>15</v>
      </c>
      <c r="O104" s="54">
        <v>4</v>
      </c>
      <c r="P104" s="54">
        <v>8</v>
      </c>
      <c r="Q104" s="90">
        <f t="shared" si="5"/>
        <v>27</v>
      </c>
      <c r="R104" s="54">
        <v>14</v>
      </c>
      <c r="S104" s="54">
        <v>2</v>
      </c>
      <c r="T104" s="54">
        <v>4</v>
      </c>
      <c r="U104" s="54">
        <v>3</v>
      </c>
      <c r="V104" s="90">
        <f t="shared" si="6"/>
        <v>23</v>
      </c>
      <c r="W104" s="91"/>
      <c r="X104" s="91"/>
      <c r="Y104" s="91"/>
      <c r="Z104" s="91"/>
    </row>
    <row r="105" spans="1:26" x14ac:dyDescent="0.25">
      <c r="A105" s="54" t="s">
        <v>277</v>
      </c>
      <c r="B105" s="54" t="s">
        <v>58</v>
      </c>
      <c r="C105" s="54">
        <v>85</v>
      </c>
      <c r="D105" s="54">
        <v>70</v>
      </c>
      <c r="E105" s="54">
        <v>64</v>
      </c>
      <c r="F105" s="54">
        <v>54</v>
      </c>
      <c r="G105" s="90">
        <f t="shared" si="7"/>
        <v>273</v>
      </c>
      <c r="H105" s="54">
        <v>46</v>
      </c>
      <c r="I105" s="54">
        <v>64</v>
      </c>
      <c r="J105" s="54">
        <v>33</v>
      </c>
      <c r="K105" s="54">
        <v>40</v>
      </c>
      <c r="L105" s="90">
        <f t="shared" si="4"/>
        <v>183</v>
      </c>
      <c r="M105" s="54">
        <v>49</v>
      </c>
      <c r="N105" s="54">
        <v>54</v>
      </c>
      <c r="O105" s="54">
        <v>127</v>
      </c>
      <c r="P105" s="54">
        <v>81</v>
      </c>
      <c r="Q105" s="90">
        <f t="shared" si="5"/>
        <v>311</v>
      </c>
      <c r="R105" s="54">
        <v>53</v>
      </c>
      <c r="S105" s="54">
        <v>22</v>
      </c>
      <c r="T105" s="54">
        <v>52</v>
      </c>
      <c r="U105" s="54">
        <v>49</v>
      </c>
      <c r="V105" s="90">
        <f t="shared" si="6"/>
        <v>176</v>
      </c>
      <c r="W105" s="91"/>
      <c r="X105" s="91"/>
      <c r="Y105" s="91"/>
      <c r="Z105" s="91"/>
    </row>
    <row r="106" spans="1:26" x14ac:dyDescent="0.25">
      <c r="A106" s="54" t="s">
        <v>278</v>
      </c>
      <c r="B106" s="54" t="s">
        <v>59</v>
      </c>
      <c r="C106" s="54">
        <v>122</v>
      </c>
      <c r="D106" s="54">
        <v>166</v>
      </c>
      <c r="E106" s="54">
        <v>125</v>
      </c>
      <c r="F106" s="54">
        <v>71</v>
      </c>
      <c r="G106" s="90">
        <f t="shared" si="7"/>
        <v>484</v>
      </c>
      <c r="H106" s="54">
        <v>72</v>
      </c>
      <c r="I106" s="54">
        <v>79</v>
      </c>
      <c r="J106" s="54">
        <v>59</v>
      </c>
      <c r="K106" s="54">
        <v>70</v>
      </c>
      <c r="L106" s="90">
        <f t="shared" si="4"/>
        <v>280</v>
      </c>
      <c r="M106" s="54">
        <v>57</v>
      </c>
      <c r="N106" s="54">
        <v>60</v>
      </c>
      <c r="O106" s="54">
        <v>84</v>
      </c>
      <c r="P106" s="54">
        <v>103</v>
      </c>
      <c r="Q106" s="90">
        <f t="shared" si="5"/>
        <v>304</v>
      </c>
      <c r="R106" s="54">
        <v>45</v>
      </c>
      <c r="S106" s="54">
        <v>20</v>
      </c>
      <c r="T106" s="54">
        <v>58</v>
      </c>
      <c r="U106" s="54">
        <v>37</v>
      </c>
      <c r="V106" s="90">
        <f t="shared" si="6"/>
        <v>160</v>
      </c>
      <c r="W106" s="91"/>
      <c r="X106" s="91"/>
      <c r="Y106" s="91"/>
      <c r="Z106" s="91"/>
    </row>
    <row r="107" spans="1:26" x14ac:dyDescent="0.25">
      <c r="A107" s="54" t="s">
        <v>279</v>
      </c>
      <c r="B107" s="54" t="s">
        <v>60</v>
      </c>
      <c r="C107" s="54">
        <v>17</v>
      </c>
      <c r="D107" s="54">
        <v>28</v>
      </c>
      <c r="E107" s="54">
        <v>20</v>
      </c>
      <c r="F107" s="54">
        <v>10</v>
      </c>
      <c r="G107" s="90">
        <f t="shared" si="7"/>
        <v>75</v>
      </c>
      <c r="H107" s="54">
        <v>13</v>
      </c>
      <c r="I107" s="54">
        <v>12</v>
      </c>
      <c r="J107" s="54">
        <v>11</v>
      </c>
      <c r="K107" s="54">
        <v>11</v>
      </c>
      <c r="L107" s="90">
        <f t="shared" si="4"/>
        <v>47</v>
      </c>
      <c r="M107" s="54">
        <v>7</v>
      </c>
      <c r="N107" s="54">
        <v>9</v>
      </c>
      <c r="O107" s="54">
        <v>17</v>
      </c>
      <c r="P107" s="54">
        <v>13</v>
      </c>
      <c r="Q107" s="90">
        <f t="shared" si="5"/>
        <v>46</v>
      </c>
      <c r="R107" s="54">
        <v>5</v>
      </c>
      <c r="S107" s="54">
        <v>4</v>
      </c>
      <c r="T107" s="54">
        <v>7</v>
      </c>
      <c r="U107" s="54">
        <v>6</v>
      </c>
      <c r="V107" s="90">
        <f t="shared" si="6"/>
        <v>22</v>
      </c>
      <c r="W107" s="91"/>
      <c r="X107" s="91"/>
      <c r="Y107" s="91"/>
      <c r="Z107" s="91"/>
    </row>
    <row r="108" spans="1:26" x14ac:dyDescent="0.25">
      <c r="A108" s="54" t="s">
        <v>280</v>
      </c>
      <c r="B108" s="54" t="s">
        <v>91</v>
      </c>
      <c r="C108" s="54">
        <v>23</v>
      </c>
      <c r="D108" s="54">
        <v>11</v>
      </c>
      <c r="E108" s="54">
        <v>11</v>
      </c>
      <c r="F108" s="54">
        <v>6</v>
      </c>
      <c r="G108" s="90">
        <f t="shared" si="7"/>
        <v>51</v>
      </c>
      <c r="H108" s="54">
        <v>19</v>
      </c>
      <c r="I108" s="54">
        <v>12</v>
      </c>
      <c r="J108" s="54">
        <v>8</v>
      </c>
      <c r="K108" s="54">
        <v>16</v>
      </c>
      <c r="L108" s="90">
        <f t="shared" si="4"/>
        <v>55</v>
      </c>
      <c r="M108" s="54">
        <v>6</v>
      </c>
      <c r="N108" s="54">
        <v>23</v>
      </c>
      <c r="O108" s="54">
        <v>28</v>
      </c>
      <c r="P108" s="54">
        <v>8</v>
      </c>
      <c r="Q108" s="90">
        <f t="shared" si="5"/>
        <v>65</v>
      </c>
      <c r="R108" s="54">
        <v>9</v>
      </c>
      <c r="S108" s="54">
        <v>1</v>
      </c>
      <c r="T108" s="54">
        <v>7</v>
      </c>
      <c r="U108" s="54">
        <v>9</v>
      </c>
      <c r="V108" s="90">
        <f t="shared" si="6"/>
        <v>26</v>
      </c>
      <c r="W108" s="91"/>
      <c r="X108" s="91"/>
      <c r="Y108" s="91"/>
      <c r="Z108" s="91"/>
    </row>
    <row r="109" spans="1:26" x14ac:dyDescent="0.25">
      <c r="A109" s="54" t="s">
        <v>281</v>
      </c>
      <c r="B109" s="54" t="s">
        <v>92</v>
      </c>
      <c r="C109" s="54">
        <v>2</v>
      </c>
      <c r="D109" s="54">
        <v>30</v>
      </c>
      <c r="E109" s="54">
        <v>13</v>
      </c>
      <c r="F109" s="54">
        <v>5</v>
      </c>
      <c r="G109" s="90">
        <f t="shared" si="7"/>
        <v>50</v>
      </c>
      <c r="H109" s="54">
        <v>10</v>
      </c>
      <c r="I109" s="54">
        <v>6</v>
      </c>
      <c r="J109" s="54">
        <v>4</v>
      </c>
      <c r="K109" s="54">
        <v>14</v>
      </c>
      <c r="L109" s="90">
        <f t="shared" si="4"/>
        <v>34</v>
      </c>
      <c r="M109" s="54">
        <v>3</v>
      </c>
      <c r="N109" s="54">
        <v>7</v>
      </c>
      <c r="O109" s="54">
        <v>17</v>
      </c>
      <c r="P109" s="54">
        <v>10</v>
      </c>
      <c r="Q109" s="90">
        <f t="shared" si="5"/>
        <v>37</v>
      </c>
      <c r="R109" s="54">
        <v>6</v>
      </c>
      <c r="S109" s="54">
        <v>3</v>
      </c>
      <c r="T109" s="54">
        <v>3</v>
      </c>
      <c r="U109" s="54">
        <v>2</v>
      </c>
      <c r="V109" s="90">
        <f t="shared" si="6"/>
        <v>14</v>
      </c>
      <c r="W109" s="91"/>
      <c r="X109" s="91"/>
      <c r="Y109" s="91"/>
      <c r="Z109" s="91"/>
    </row>
    <row r="110" spans="1:26" x14ac:dyDescent="0.25">
      <c r="A110" s="54" t="s">
        <v>282</v>
      </c>
      <c r="B110" s="54" t="s">
        <v>93</v>
      </c>
      <c r="C110" s="54">
        <v>132</v>
      </c>
      <c r="D110" s="54">
        <v>118</v>
      </c>
      <c r="E110" s="54">
        <v>127</v>
      </c>
      <c r="F110" s="54">
        <v>95</v>
      </c>
      <c r="G110" s="90">
        <f t="shared" si="7"/>
        <v>472</v>
      </c>
      <c r="H110" s="54">
        <v>147</v>
      </c>
      <c r="I110" s="54">
        <v>72</v>
      </c>
      <c r="J110" s="54">
        <v>51</v>
      </c>
      <c r="K110" s="54">
        <v>52</v>
      </c>
      <c r="L110" s="90">
        <f t="shared" si="4"/>
        <v>322</v>
      </c>
      <c r="M110" s="54">
        <v>50</v>
      </c>
      <c r="N110" s="54">
        <v>75</v>
      </c>
      <c r="O110" s="54">
        <v>41</v>
      </c>
      <c r="P110" s="54">
        <v>26</v>
      </c>
      <c r="Q110" s="90">
        <f t="shared" si="5"/>
        <v>192</v>
      </c>
      <c r="R110" s="54">
        <v>38</v>
      </c>
      <c r="S110" s="54">
        <v>19</v>
      </c>
      <c r="T110" s="54">
        <v>54</v>
      </c>
      <c r="U110" s="54">
        <v>17</v>
      </c>
      <c r="V110" s="90">
        <f t="shared" si="6"/>
        <v>128</v>
      </c>
      <c r="W110" s="91"/>
      <c r="X110" s="91"/>
      <c r="Y110" s="91"/>
      <c r="Z110" s="91"/>
    </row>
    <row r="111" spans="1:26" x14ac:dyDescent="0.25">
      <c r="A111" s="54" t="s">
        <v>283</v>
      </c>
      <c r="B111" s="54" t="s">
        <v>97</v>
      </c>
      <c r="C111" s="54">
        <v>78</v>
      </c>
      <c r="D111" s="54">
        <v>59</v>
      </c>
      <c r="E111" s="54">
        <v>58</v>
      </c>
      <c r="F111" s="54">
        <v>41</v>
      </c>
      <c r="G111" s="90">
        <f t="shared" si="7"/>
        <v>236</v>
      </c>
      <c r="H111" s="54">
        <v>17</v>
      </c>
      <c r="I111" s="54">
        <v>12</v>
      </c>
      <c r="J111" s="54">
        <v>6</v>
      </c>
      <c r="K111" s="54">
        <v>7</v>
      </c>
      <c r="L111" s="90">
        <f t="shared" si="4"/>
        <v>42</v>
      </c>
      <c r="M111" s="54">
        <v>1</v>
      </c>
      <c r="N111" s="54">
        <v>16</v>
      </c>
      <c r="O111" s="54">
        <v>17</v>
      </c>
      <c r="P111" s="54">
        <v>3</v>
      </c>
      <c r="Q111" s="90">
        <f t="shared" si="5"/>
        <v>37</v>
      </c>
      <c r="R111" s="54">
        <v>0</v>
      </c>
      <c r="S111" s="54">
        <v>3</v>
      </c>
      <c r="T111" s="54">
        <v>14</v>
      </c>
      <c r="U111" s="54">
        <v>8</v>
      </c>
      <c r="V111" s="90">
        <f t="shared" si="6"/>
        <v>25</v>
      </c>
      <c r="W111" s="91"/>
      <c r="X111" s="91"/>
      <c r="Y111" s="91"/>
      <c r="Z111" s="91"/>
    </row>
    <row r="112" spans="1:26" x14ac:dyDescent="0.25">
      <c r="A112" s="54" t="s">
        <v>284</v>
      </c>
      <c r="B112" s="54" t="s">
        <v>94</v>
      </c>
      <c r="C112" s="54">
        <v>81</v>
      </c>
      <c r="D112" s="54">
        <v>82</v>
      </c>
      <c r="E112" s="54">
        <v>90</v>
      </c>
      <c r="F112" s="54">
        <v>12</v>
      </c>
      <c r="G112" s="90">
        <f t="shared" si="7"/>
        <v>265</v>
      </c>
      <c r="H112" s="54">
        <v>49</v>
      </c>
      <c r="I112" s="54">
        <v>75</v>
      </c>
      <c r="J112" s="54">
        <v>34</v>
      </c>
      <c r="K112" s="54">
        <v>1</v>
      </c>
      <c r="L112" s="90">
        <f t="shared" si="4"/>
        <v>159</v>
      </c>
      <c r="M112" s="54">
        <v>24</v>
      </c>
      <c r="N112" s="54">
        <v>2</v>
      </c>
      <c r="O112" s="54">
        <v>25</v>
      </c>
      <c r="P112" s="54">
        <v>3</v>
      </c>
      <c r="Q112" s="90">
        <f t="shared" si="5"/>
        <v>54</v>
      </c>
      <c r="R112" s="54">
        <v>4</v>
      </c>
      <c r="S112" s="54">
        <v>20</v>
      </c>
      <c r="T112" s="54">
        <v>40</v>
      </c>
      <c r="U112" s="54">
        <v>26</v>
      </c>
      <c r="V112" s="90">
        <f t="shared" si="6"/>
        <v>90</v>
      </c>
      <c r="W112" s="91"/>
      <c r="X112" s="91"/>
      <c r="Y112" s="91"/>
      <c r="Z112" s="91"/>
    </row>
    <row r="113" spans="1:26" x14ac:dyDescent="0.25">
      <c r="A113" s="54" t="s">
        <v>285</v>
      </c>
      <c r="B113" s="54" t="s">
        <v>98</v>
      </c>
      <c r="C113" s="54">
        <v>0</v>
      </c>
      <c r="D113" s="54">
        <v>9</v>
      </c>
      <c r="E113" s="54">
        <v>10</v>
      </c>
      <c r="F113" s="54">
        <v>5</v>
      </c>
      <c r="G113" s="90">
        <f t="shared" si="7"/>
        <v>24</v>
      </c>
      <c r="H113" s="54">
        <v>5</v>
      </c>
      <c r="I113" s="54">
        <v>1</v>
      </c>
      <c r="J113" s="54">
        <v>2</v>
      </c>
      <c r="K113" s="54">
        <v>0</v>
      </c>
      <c r="L113" s="90">
        <f t="shared" si="4"/>
        <v>8</v>
      </c>
      <c r="M113" s="54">
        <v>4</v>
      </c>
      <c r="N113" s="54">
        <v>6</v>
      </c>
      <c r="O113" s="54">
        <v>3</v>
      </c>
      <c r="P113" s="54">
        <v>1</v>
      </c>
      <c r="Q113" s="90">
        <f t="shared" si="5"/>
        <v>14</v>
      </c>
      <c r="R113" s="54">
        <v>0</v>
      </c>
      <c r="S113" s="54">
        <v>0</v>
      </c>
      <c r="T113" s="54">
        <v>3</v>
      </c>
      <c r="U113" s="54">
        <v>1</v>
      </c>
      <c r="V113" s="90">
        <f t="shared" si="6"/>
        <v>4</v>
      </c>
      <c r="W113" s="91"/>
      <c r="X113" s="91"/>
      <c r="Y113" s="91"/>
      <c r="Z113" s="91"/>
    </row>
    <row r="114" spans="1:26" x14ac:dyDescent="0.25">
      <c r="A114" s="54" t="s">
        <v>286</v>
      </c>
      <c r="B114" s="54" t="s">
        <v>95</v>
      </c>
      <c r="C114" s="54">
        <v>18</v>
      </c>
      <c r="D114" s="54">
        <v>17</v>
      </c>
      <c r="E114" s="54">
        <v>26</v>
      </c>
      <c r="F114" s="54">
        <v>7</v>
      </c>
      <c r="G114" s="90">
        <f t="shared" si="7"/>
        <v>68</v>
      </c>
      <c r="H114" s="54">
        <v>24</v>
      </c>
      <c r="I114" s="54">
        <v>44</v>
      </c>
      <c r="J114" s="54">
        <v>30</v>
      </c>
      <c r="K114" s="54">
        <v>19</v>
      </c>
      <c r="L114" s="90">
        <f t="shared" si="4"/>
        <v>117</v>
      </c>
      <c r="M114" s="54">
        <v>23</v>
      </c>
      <c r="N114" s="54">
        <v>5</v>
      </c>
      <c r="O114" s="54">
        <v>29</v>
      </c>
      <c r="P114" s="54">
        <v>0</v>
      </c>
      <c r="Q114" s="90">
        <f t="shared" si="5"/>
        <v>57</v>
      </c>
      <c r="R114" s="54">
        <v>0</v>
      </c>
      <c r="S114" s="54">
        <v>11</v>
      </c>
      <c r="T114" s="54">
        <v>3</v>
      </c>
      <c r="U114" s="54">
        <v>11</v>
      </c>
      <c r="V114" s="90">
        <f t="shared" si="6"/>
        <v>25</v>
      </c>
    </row>
    <row r="116" spans="1:26" x14ac:dyDescent="0.25">
      <c r="A116" s="54" t="s">
        <v>287</v>
      </c>
      <c r="B116" s="96" t="s">
        <v>294</v>
      </c>
      <c r="C116" s="97"/>
      <c r="D116" s="97"/>
      <c r="E116" s="97"/>
      <c r="F116" s="97"/>
      <c r="G116" s="97"/>
      <c r="H116" s="97"/>
      <c r="I116" s="97"/>
      <c r="J116" s="97"/>
      <c r="K116" s="98"/>
    </row>
    <row r="117" spans="1:26" x14ac:dyDescent="0.25">
      <c r="A117" s="54" t="s">
        <v>290</v>
      </c>
      <c r="B117" s="96" t="s">
        <v>291</v>
      </c>
      <c r="C117" s="97"/>
      <c r="D117" s="97"/>
      <c r="E117" s="97"/>
      <c r="F117" s="98"/>
    </row>
    <row r="118" spans="1:26" x14ac:dyDescent="0.25">
      <c r="A118" s="54" t="s">
        <v>288</v>
      </c>
      <c r="B118" s="96" t="s">
        <v>289</v>
      </c>
      <c r="C118" s="98"/>
    </row>
    <row r="119" spans="1:26" x14ac:dyDescent="0.25">
      <c r="A119" s="54" t="s">
        <v>292</v>
      </c>
      <c r="B119" s="99" t="s">
        <v>293</v>
      </c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1"/>
    </row>
  </sheetData>
  <mergeCells count="9">
    <mergeCell ref="W1:Z1"/>
    <mergeCell ref="B116:K116"/>
    <mergeCell ref="B117:F117"/>
    <mergeCell ref="B118:C118"/>
    <mergeCell ref="B119:O119"/>
    <mergeCell ref="R1:U1"/>
    <mergeCell ref="C1:F1"/>
    <mergeCell ref="H1:K1"/>
    <mergeCell ref="M1:P1"/>
  </mergeCells>
  <pageMargins left="0.7" right="0.7" top="0.75" bottom="0.75" header="0.3" footer="0.3"/>
  <pageSetup paperSize="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14" sqref="S14"/>
    </sheetView>
  </sheetViews>
  <sheetFormatPr defaultRowHeight="15" x14ac:dyDescent="0.25"/>
  <cols>
    <col min="2" max="2" width="27.5703125" bestFit="1" customWidth="1"/>
    <col min="3" max="3" width="6.85546875" customWidth="1"/>
    <col min="4" max="4" width="8.5703125" bestFit="1" customWidth="1"/>
    <col min="5" max="5" width="7" customWidth="1"/>
    <col min="6" max="6" width="6.140625" customWidth="1"/>
    <col min="7" max="7" width="6" customWidth="1"/>
    <col min="8" max="8" width="6.28515625" customWidth="1"/>
    <col min="9" max="9" width="7.85546875" customWidth="1"/>
    <col min="10" max="10" width="9.140625" style="1"/>
    <col min="11" max="11" width="7.140625" customWidth="1"/>
    <col min="12" max="13" width="5.85546875" customWidth="1"/>
    <col min="14" max="14" width="6.140625" customWidth="1"/>
    <col min="15" max="15" width="5.85546875" customWidth="1"/>
    <col min="16" max="16" width="6.42578125" customWidth="1"/>
    <col min="17" max="17" width="6.85546875" customWidth="1"/>
    <col min="26" max="26" width="8.42578125" bestFit="1" customWidth="1"/>
  </cols>
  <sheetData>
    <row r="1" spans="1:26" ht="15.75" x14ac:dyDescent="0.25">
      <c r="A1" s="67"/>
      <c r="B1" s="68"/>
      <c r="C1" s="108" t="s">
        <v>143</v>
      </c>
      <c r="D1" s="109"/>
      <c r="E1" s="109"/>
      <c r="F1" s="109"/>
      <c r="G1" s="109"/>
      <c r="H1" s="109"/>
      <c r="I1" s="109"/>
      <c r="J1" s="110"/>
      <c r="K1" s="106" t="s">
        <v>144</v>
      </c>
      <c r="L1" s="106"/>
      <c r="M1" s="106"/>
      <c r="N1" s="106"/>
      <c r="O1" s="106"/>
      <c r="P1" s="106"/>
      <c r="Q1" s="106"/>
      <c r="R1" s="106"/>
      <c r="S1" s="106" t="s">
        <v>185</v>
      </c>
      <c r="T1" s="106"/>
      <c r="U1" s="106"/>
      <c r="V1" s="106"/>
      <c r="W1" s="106"/>
      <c r="X1" s="106"/>
      <c r="Y1" s="106"/>
      <c r="Z1" s="106"/>
    </row>
    <row r="2" spans="1:26" s="21" customFormat="1" ht="15.75" x14ac:dyDescent="0.25">
      <c r="A2" s="22"/>
      <c r="B2" s="22"/>
      <c r="C2" s="103" t="s">
        <v>142</v>
      </c>
      <c r="D2" s="104"/>
      <c r="E2" s="104"/>
      <c r="F2" s="104"/>
      <c r="G2" s="104"/>
      <c r="H2" s="104"/>
      <c r="I2" s="105"/>
      <c r="J2" s="44"/>
      <c r="K2" s="107" t="s">
        <v>142</v>
      </c>
      <c r="L2" s="107"/>
      <c r="M2" s="107"/>
      <c r="N2" s="107"/>
      <c r="O2" s="107"/>
      <c r="P2" s="107"/>
      <c r="Q2" s="107"/>
      <c r="R2" s="1"/>
      <c r="S2" s="107" t="s">
        <v>142</v>
      </c>
      <c r="T2" s="107"/>
      <c r="U2" s="107"/>
      <c r="V2" s="107"/>
      <c r="W2" s="107"/>
      <c r="X2" s="107"/>
      <c r="Y2" s="107"/>
      <c r="Z2" s="1"/>
    </row>
    <row r="3" spans="1:26" ht="15.75" x14ac:dyDescent="0.25">
      <c r="A3" s="23"/>
      <c r="B3" s="23" t="s">
        <v>113</v>
      </c>
      <c r="C3" s="35" t="s">
        <v>114</v>
      </c>
      <c r="D3" s="35" t="s">
        <v>115</v>
      </c>
      <c r="E3" s="35" t="s">
        <v>116</v>
      </c>
      <c r="F3" s="35" t="s">
        <v>117</v>
      </c>
      <c r="G3" s="35" t="s">
        <v>118</v>
      </c>
      <c r="H3" s="35" t="s">
        <v>119</v>
      </c>
      <c r="I3" s="35" t="s">
        <v>120</v>
      </c>
      <c r="J3" s="45" t="s">
        <v>8</v>
      </c>
      <c r="K3" s="35" t="s">
        <v>114</v>
      </c>
      <c r="L3" s="35" t="s">
        <v>115</v>
      </c>
      <c r="M3" s="35" t="s">
        <v>116</v>
      </c>
      <c r="N3" s="35" t="s">
        <v>117</v>
      </c>
      <c r="O3" s="35" t="s">
        <v>118</v>
      </c>
      <c r="P3" s="35" t="s">
        <v>119</v>
      </c>
      <c r="Q3" s="35" t="s">
        <v>120</v>
      </c>
      <c r="R3" s="45" t="s">
        <v>8</v>
      </c>
      <c r="S3" s="35" t="s">
        <v>114</v>
      </c>
      <c r="T3" s="35" t="s">
        <v>115</v>
      </c>
      <c r="U3" s="35" t="s">
        <v>116</v>
      </c>
      <c r="V3" s="35" t="s">
        <v>117</v>
      </c>
      <c r="W3" s="35" t="s">
        <v>118</v>
      </c>
      <c r="X3" s="35" t="s">
        <v>119</v>
      </c>
      <c r="Y3" s="35" t="s">
        <v>120</v>
      </c>
      <c r="Z3" s="45" t="s">
        <v>8</v>
      </c>
    </row>
    <row r="4" spans="1:26" x14ac:dyDescent="0.25">
      <c r="A4" s="5"/>
      <c r="B4" s="5" t="s">
        <v>121</v>
      </c>
      <c r="C4" s="6">
        <v>0</v>
      </c>
      <c r="D4" s="7">
        <v>8</v>
      </c>
      <c r="E4" s="7">
        <v>3</v>
      </c>
      <c r="F4" s="7">
        <v>2</v>
      </c>
      <c r="G4" s="7">
        <v>0</v>
      </c>
      <c r="H4" s="7">
        <v>0</v>
      </c>
      <c r="I4" s="7">
        <v>0</v>
      </c>
      <c r="J4" s="46">
        <f>SUM(C4:I4)</f>
        <v>13</v>
      </c>
      <c r="K4" s="25">
        <v>0</v>
      </c>
      <c r="L4" s="26">
        <v>7</v>
      </c>
      <c r="M4" s="26">
        <v>1</v>
      </c>
      <c r="N4" s="26">
        <v>2</v>
      </c>
      <c r="O4" s="26">
        <v>0</v>
      </c>
      <c r="P4" s="26">
        <v>0</v>
      </c>
      <c r="Q4" s="26">
        <v>0</v>
      </c>
      <c r="R4" s="46">
        <v>10</v>
      </c>
      <c r="S4" s="77">
        <v>0</v>
      </c>
      <c r="T4" s="77">
        <v>4</v>
      </c>
      <c r="U4" s="77">
        <v>2</v>
      </c>
      <c r="V4" s="77">
        <v>3</v>
      </c>
      <c r="W4" s="77">
        <v>0</v>
      </c>
      <c r="X4" s="77">
        <v>0</v>
      </c>
      <c r="Y4" s="77">
        <v>0</v>
      </c>
      <c r="Z4" s="46">
        <f>SUM(T4:Y4)</f>
        <v>9</v>
      </c>
    </row>
    <row r="5" spans="1:26" ht="21" x14ac:dyDescent="0.35">
      <c r="A5" s="8" t="s">
        <v>1</v>
      </c>
      <c r="B5" s="5" t="s">
        <v>122</v>
      </c>
      <c r="C5" s="6">
        <v>0</v>
      </c>
      <c r="D5" s="26">
        <v>8</v>
      </c>
      <c r="E5" s="7">
        <v>17</v>
      </c>
      <c r="F5" s="7">
        <v>9</v>
      </c>
      <c r="G5" s="7">
        <v>1</v>
      </c>
      <c r="H5" s="7">
        <v>1</v>
      </c>
      <c r="I5" s="7">
        <v>0</v>
      </c>
      <c r="J5" s="46">
        <f>SUM(C5:I5)</f>
        <v>36</v>
      </c>
      <c r="K5" s="25">
        <v>0</v>
      </c>
      <c r="L5" s="26">
        <v>7</v>
      </c>
      <c r="M5" s="26">
        <v>11</v>
      </c>
      <c r="N5" s="26">
        <v>7</v>
      </c>
      <c r="O5" s="26">
        <v>0</v>
      </c>
      <c r="P5" s="26">
        <v>0</v>
      </c>
      <c r="Q5" s="26">
        <v>0</v>
      </c>
      <c r="R5" s="46">
        <v>25</v>
      </c>
      <c r="S5" s="77">
        <v>0</v>
      </c>
      <c r="T5" s="77">
        <v>2</v>
      </c>
      <c r="U5" s="77">
        <v>5</v>
      </c>
      <c r="V5" s="77">
        <v>2</v>
      </c>
      <c r="W5" s="77">
        <v>3</v>
      </c>
      <c r="X5" s="77">
        <v>2</v>
      </c>
      <c r="Y5" s="77">
        <v>0</v>
      </c>
      <c r="Z5" s="46">
        <f>SUM(T5:Y5)</f>
        <v>14</v>
      </c>
    </row>
    <row r="6" spans="1:26" x14ac:dyDescent="0.25">
      <c r="A6" s="5"/>
      <c r="B6" s="5" t="s">
        <v>123</v>
      </c>
      <c r="C6" s="6">
        <v>0</v>
      </c>
      <c r="D6" s="26">
        <v>8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46">
        <f>SUM(C6:I6)</f>
        <v>8</v>
      </c>
      <c r="K6" s="25">
        <v>0</v>
      </c>
      <c r="L6" s="26">
        <v>44</v>
      </c>
      <c r="M6" s="26">
        <v>0</v>
      </c>
      <c r="N6" s="26">
        <v>0</v>
      </c>
      <c r="O6" s="26">
        <v>0</v>
      </c>
      <c r="P6" s="26">
        <v>1</v>
      </c>
      <c r="Q6" s="26">
        <v>0</v>
      </c>
      <c r="R6" s="46">
        <v>45</v>
      </c>
      <c r="S6" s="77">
        <v>0</v>
      </c>
      <c r="T6" s="77">
        <v>21</v>
      </c>
      <c r="U6" s="77">
        <v>0</v>
      </c>
      <c r="V6" s="77">
        <v>0</v>
      </c>
      <c r="W6" s="77">
        <v>0</v>
      </c>
      <c r="X6" s="77">
        <v>0</v>
      </c>
      <c r="Y6" s="77">
        <v>0</v>
      </c>
      <c r="Z6" s="46">
        <f>SUM(T6:Y6)</f>
        <v>21</v>
      </c>
    </row>
    <row r="7" spans="1:26" x14ac:dyDescent="0.25">
      <c r="A7" s="9"/>
      <c r="B7" s="5" t="s">
        <v>124</v>
      </c>
      <c r="C7" s="6">
        <v>0</v>
      </c>
      <c r="D7" s="26">
        <v>8</v>
      </c>
      <c r="E7" s="7">
        <v>4</v>
      </c>
      <c r="F7" s="7">
        <v>2</v>
      </c>
      <c r="G7" s="7">
        <v>2</v>
      </c>
      <c r="H7" s="7">
        <v>1</v>
      </c>
      <c r="I7" s="7">
        <v>0</v>
      </c>
      <c r="J7" s="46">
        <f>SUM(C7:I7)</f>
        <v>17</v>
      </c>
      <c r="K7" s="25">
        <v>0</v>
      </c>
      <c r="L7" s="26">
        <v>1</v>
      </c>
      <c r="M7" s="26">
        <v>2</v>
      </c>
      <c r="N7" s="26">
        <v>2</v>
      </c>
      <c r="O7" s="26">
        <v>3</v>
      </c>
      <c r="P7" s="26">
        <v>1</v>
      </c>
      <c r="Q7" s="26">
        <v>0</v>
      </c>
      <c r="R7" s="46">
        <v>9</v>
      </c>
      <c r="S7" s="77">
        <v>0</v>
      </c>
      <c r="T7" s="77">
        <v>8</v>
      </c>
      <c r="U7" s="77">
        <v>14</v>
      </c>
      <c r="V7" s="77">
        <v>6</v>
      </c>
      <c r="W7" s="77">
        <v>2</v>
      </c>
      <c r="X7" s="77">
        <v>0</v>
      </c>
      <c r="Y7" s="77">
        <v>0</v>
      </c>
      <c r="Z7" s="46">
        <f>SUM(T7:Y7)</f>
        <v>30</v>
      </c>
    </row>
    <row r="8" spans="1:26" s="2" customFormat="1" x14ac:dyDescent="0.25">
      <c r="A8" s="39"/>
      <c r="B8" s="39" t="s">
        <v>125</v>
      </c>
      <c r="C8" s="40"/>
      <c r="D8" s="36">
        <f>SUM(D4:D7)</f>
        <v>32</v>
      </c>
      <c r="E8" s="36">
        <f t="shared" ref="E8:I8" si="0">SUM(E4:E7)</f>
        <v>24</v>
      </c>
      <c r="F8" s="36">
        <f t="shared" si="0"/>
        <v>13</v>
      </c>
      <c r="G8" s="36">
        <f t="shared" si="0"/>
        <v>3</v>
      </c>
      <c r="H8" s="36">
        <f t="shared" si="0"/>
        <v>2</v>
      </c>
      <c r="I8" s="36">
        <f t="shared" si="0"/>
        <v>0</v>
      </c>
      <c r="J8" s="47">
        <f>SUM(J4:J7)</f>
        <v>74</v>
      </c>
      <c r="K8" s="36">
        <f>SUM(K4:K7)</f>
        <v>0</v>
      </c>
      <c r="L8" s="36">
        <f t="shared" ref="L8:Q8" si="1">SUM(L4:L7)</f>
        <v>59</v>
      </c>
      <c r="M8" s="36">
        <f t="shared" si="1"/>
        <v>14</v>
      </c>
      <c r="N8" s="36">
        <f t="shared" si="1"/>
        <v>11</v>
      </c>
      <c r="O8" s="36">
        <f t="shared" si="1"/>
        <v>3</v>
      </c>
      <c r="P8" s="36">
        <f t="shared" si="1"/>
        <v>2</v>
      </c>
      <c r="Q8" s="36">
        <f t="shared" si="1"/>
        <v>0</v>
      </c>
      <c r="R8" s="47">
        <v>89</v>
      </c>
      <c r="S8" s="36">
        <v>0</v>
      </c>
      <c r="T8" s="36">
        <f>SUM(T4:T7)</f>
        <v>35</v>
      </c>
      <c r="U8" s="36">
        <f>SUM(U4:U7)</f>
        <v>21</v>
      </c>
      <c r="V8" s="36">
        <f t="shared" ref="V8:Y8" si="2">SUM(V4:V7)</f>
        <v>11</v>
      </c>
      <c r="W8" s="36">
        <f t="shared" si="2"/>
        <v>5</v>
      </c>
      <c r="X8" s="36">
        <f t="shared" si="2"/>
        <v>2</v>
      </c>
      <c r="Y8" s="36">
        <f t="shared" si="2"/>
        <v>0</v>
      </c>
      <c r="Z8" s="47">
        <f>SUM(Z4:Z7)</f>
        <v>74</v>
      </c>
    </row>
    <row r="9" spans="1:26" x14ac:dyDescent="0.25">
      <c r="A9" s="5"/>
      <c r="B9" s="5" t="s">
        <v>126</v>
      </c>
      <c r="C9" s="6">
        <v>0</v>
      </c>
      <c r="D9" s="7">
        <v>68</v>
      </c>
      <c r="E9" s="7">
        <v>21</v>
      </c>
      <c r="F9" s="7">
        <v>11</v>
      </c>
      <c r="G9" s="7">
        <v>2</v>
      </c>
      <c r="H9" s="7">
        <v>0</v>
      </c>
      <c r="I9" s="6">
        <v>0</v>
      </c>
      <c r="J9" s="46">
        <f>SUM(C9:I9)</f>
        <v>102</v>
      </c>
      <c r="K9" s="25">
        <v>0</v>
      </c>
      <c r="L9" s="26">
        <v>60</v>
      </c>
      <c r="M9" s="26">
        <v>22</v>
      </c>
      <c r="N9" s="26">
        <v>10</v>
      </c>
      <c r="O9" s="26">
        <v>2</v>
      </c>
      <c r="P9" s="33"/>
      <c r="Q9" s="34"/>
      <c r="R9" s="46">
        <v>94</v>
      </c>
      <c r="S9" s="77">
        <v>0</v>
      </c>
      <c r="T9" s="77">
        <v>66</v>
      </c>
      <c r="U9" s="77">
        <v>25</v>
      </c>
      <c r="V9" s="77">
        <v>8</v>
      </c>
      <c r="W9" s="77">
        <v>3</v>
      </c>
      <c r="X9" s="76">
        <v>0</v>
      </c>
      <c r="Y9" s="76">
        <v>0</v>
      </c>
      <c r="Z9" s="49">
        <f t="shared" ref="Z9:Z14" si="3">SUM(T9:Y9)</f>
        <v>102</v>
      </c>
    </row>
    <row r="10" spans="1:26" x14ac:dyDescent="0.25">
      <c r="A10" s="5"/>
      <c r="B10" s="5" t="s">
        <v>127</v>
      </c>
      <c r="C10" s="6">
        <v>0</v>
      </c>
      <c r="D10" s="7">
        <v>28</v>
      </c>
      <c r="E10" s="7">
        <v>32</v>
      </c>
      <c r="F10" s="7">
        <v>20</v>
      </c>
      <c r="G10" s="7">
        <v>4</v>
      </c>
      <c r="H10" s="7">
        <v>0</v>
      </c>
      <c r="I10" s="6">
        <v>0</v>
      </c>
      <c r="J10" s="46">
        <f>SUM(C10:I10)</f>
        <v>84</v>
      </c>
      <c r="K10" s="25">
        <v>0</v>
      </c>
      <c r="L10" s="26">
        <v>21</v>
      </c>
      <c r="M10" s="26">
        <v>35</v>
      </c>
      <c r="N10" s="26">
        <v>25</v>
      </c>
      <c r="O10" s="26">
        <v>4</v>
      </c>
      <c r="P10" s="26">
        <v>0</v>
      </c>
      <c r="Q10" s="25">
        <v>0</v>
      </c>
      <c r="R10" s="46">
        <v>85</v>
      </c>
      <c r="S10" s="77">
        <v>0</v>
      </c>
      <c r="T10" s="77">
        <v>24</v>
      </c>
      <c r="U10" s="77">
        <v>45</v>
      </c>
      <c r="V10" s="77">
        <v>21</v>
      </c>
      <c r="W10" s="77">
        <v>4</v>
      </c>
      <c r="X10" s="76">
        <v>0</v>
      </c>
      <c r="Y10" s="76">
        <v>0</v>
      </c>
      <c r="Z10" s="49">
        <f t="shared" si="3"/>
        <v>94</v>
      </c>
    </row>
    <row r="11" spans="1:26" x14ac:dyDescent="0.25">
      <c r="A11" s="5"/>
      <c r="B11" s="5" t="s">
        <v>128</v>
      </c>
      <c r="C11" s="6">
        <v>0</v>
      </c>
      <c r="D11" s="6">
        <v>7</v>
      </c>
      <c r="E11" s="7">
        <v>47</v>
      </c>
      <c r="F11" s="7">
        <v>56</v>
      </c>
      <c r="G11" s="7">
        <v>37</v>
      </c>
      <c r="H11" s="7">
        <v>0</v>
      </c>
      <c r="I11" s="6">
        <v>0</v>
      </c>
      <c r="J11" s="46">
        <f>SUM(C11:I11)</f>
        <v>147</v>
      </c>
      <c r="K11" s="25">
        <v>0</v>
      </c>
      <c r="L11" s="25">
        <v>9</v>
      </c>
      <c r="M11" s="26">
        <v>37</v>
      </c>
      <c r="N11" s="26">
        <v>50</v>
      </c>
      <c r="O11" s="26">
        <v>31</v>
      </c>
      <c r="P11" s="26">
        <v>0</v>
      </c>
      <c r="Q11" s="25">
        <v>0</v>
      </c>
      <c r="R11" s="46">
        <v>127</v>
      </c>
      <c r="S11" s="77">
        <v>0</v>
      </c>
      <c r="T11" s="77">
        <v>8</v>
      </c>
      <c r="U11" s="77">
        <v>39</v>
      </c>
      <c r="V11" s="77">
        <v>62</v>
      </c>
      <c r="W11" s="77">
        <v>35</v>
      </c>
      <c r="X11" s="76">
        <v>0</v>
      </c>
      <c r="Y11" s="76">
        <v>0</v>
      </c>
      <c r="Z11" s="49">
        <f t="shared" si="3"/>
        <v>144</v>
      </c>
    </row>
    <row r="12" spans="1:26" ht="21" x14ac:dyDescent="0.35">
      <c r="A12" s="8" t="s">
        <v>2</v>
      </c>
      <c r="B12" s="5" t="s">
        <v>129</v>
      </c>
      <c r="C12" s="6">
        <v>0</v>
      </c>
      <c r="D12" s="6">
        <v>1</v>
      </c>
      <c r="E12" s="6">
        <v>0</v>
      </c>
      <c r="F12" s="6">
        <v>1</v>
      </c>
      <c r="G12" s="6">
        <v>0</v>
      </c>
      <c r="H12" s="6">
        <v>0</v>
      </c>
      <c r="I12" s="6">
        <v>0</v>
      </c>
      <c r="J12" s="48">
        <v>2</v>
      </c>
      <c r="K12" s="25">
        <v>0</v>
      </c>
      <c r="L12" s="25">
        <v>1</v>
      </c>
      <c r="M12" s="25">
        <v>0</v>
      </c>
      <c r="N12" s="25">
        <v>1</v>
      </c>
      <c r="O12" s="25">
        <v>0</v>
      </c>
      <c r="P12" s="25">
        <v>0</v>
      </c>
      <c r="Q12" s="25">
        <v>0</v>
      </c>
      <c r="R12" s="48">
        <v>2</v>
      </c>
      <c r="S12" s="77">
        <v>0</v>
      </c>
      <c r="T12" s="77">
        <v>1</v>
      </c>
      <c r="U12" s="77">
        <v>0</v>
      </c>
      <c r="V12" s="77">
        <v>0</v>
      </c>
      <c r="W12" s="77">
        <v>0</v>
      </c>
      <c r="X12" s="76">
        <v>0</v>
      </c>
      <c r="Y12" s="76">
        <v>0</v>
      </c>
      <c r="Z12" s="49">
        <f t="shared" si="3"/>
        <v>1</v>
      </c>
    </row>
    <row r="13" spans="1:26" x14ac:dyDescent="0.25">
      <c r="A13" s="5"/>
      <c r="B13" s="5" t="s">
        <v>130</v>
      </c>
      <c r="C13" s="6">
        <v>0</v>
      </c>
      <c r="D13" s="7">
        <v>205</v>
      </c>
      <c r="E13" s="7">
        <v>110</v>
      </c>
      <c r="F13" s="7">
        <v>7</v>
      </c>
      <c r="G13" s="7">
        <v>1</v>
      </c>
      <c r="H13" s="7">
        <v>1</v>
      </c>
      <c r="I13" s="6">
        <v>0</v>
      </c>
      <c r="J13" s="46">
        <f>SUM(C13:I13)</f>
        <v>324</v>
      </c>
      <c r="K13" s="25">
        <v>0</v>
      </c>
      <c r="L13" s="26">
        <v>192</v>
      </c>
      <c r="M13" s="26">
        <v>101</v>
      </c>
      <c r="N13" s="26">
        <v>9</v>
      </c>
      <c r="O13" s="26">
        <v>0</v>
      </c>
      <c r="P13" s="26">
        <v>1</v>
      </c>
      <c r="Q13" s="25">
        <v>0</v>
      </c>
      <c r="R13" s="46">
        <v>303</v>
      </c>
      <c r="S13" s="77">
        <v>0</v>
      </c>
      <c r="T13" s="77">
        <v>183</v>
      </c>
      <c r="U13" s="77">
        <v>81</v>
      </c>
      <c r="V13" s="77">
        <v>10</v>
      </c>
      <c r="W13" s="77">
        <v>1</v>
      </c>
      <c r="X13" s="76">
        <v>0</v>
      </c>
      <c r="Y13" s="76">
        <v>0</v>
      </c>
      <c r="Z13" s="49">
        <f t="shared" si="3"/>
        <v>275</v>
      </c>
    </row>
    <row r="14" spans="1:26" s="4" customFormat="1" x14ac:dyDescent="0.25">
      <c r="A14" s="38"/>
      <c r="B14" s="39" t="s">
        <v>131</v>
      </c>
      <c r="C14" s="40"/>
      <c r="D14" s="36">
        <f>SUM(D9:D13)</f>
        <v>309</v>
      </c>
      <c r="E14" s="36">
        <f t="shared" ref="E14:I14" si="4">SUM(E9:E13)</f>
        <v>210</v>
      </c>
      <c r="F14" s="36">
        <f t="shared" si="4"/>
        <v>95</v>
      </c>
      <c r="G14" s="36">
        <f t="shared" si="4"/>
        <v>44</v>
      </c>
      <c r="H14" s="36">
        <f t="shared" si="4"/>
        <v>1</v>
      </c>
      <c r="I14" s="36">
        <f t="shared" si="4"/>
        <v>0</v>
      </c>
      <c r="J14" s="47">
        <f>SUM(J9:J13)</f>
        <v>659</v>
      </c>
      <c r="K14" s="36">
        <f t="shared" ref="K14:Q14" si="5">SUM(K9:K13)</f>
        <v>0</v>
      </c>
      <c r="L14" s="36">
        <f t="shared" si="5"/>
        <v>283</v>
      </c>
      <c r="M14" s="36">
        <f t="shared" si="5"/>
        <v>195</v>
      </c>
      <c r="N14" s="36">
        <f t="shared" si="5"/>
        <v>95</v>
      </c>
      <c r="O14" s="36">
        <f t="shared" si="5"/>
        <v>37</v>
      </c>
      <c r="P14" s="36">
        <f t="shared" si="5"/>
        <v>1</v>
      </c>
      <c r="Q14" s="36">
        <f t="shared" si="5"/>
        <v>0</v>
      </c>
      <c r="R14" s="47">
        <v>611</v>
      </c>
      <c r="S14" s="94">
        <v>0</v>
      </c>
      <c r="T14" s="36">
        <f t="shared" ref="T14:Y14" si="6">SUM(T9:T13)</f>
        <v>282</v>
      </c>
      <c r="U14" s="36">
        <f t="shared" si="6"/>
        <v>190</v>
      </c>
      <c r="V14" s="36">
        <f t="shared" si="6"/>
        <v>101</v>
      </c>
      <c r="W14" s="36">
        <f t="shared" si="6"/>
        <v>43</v>
      </c>
      <c r="X14" s="36">
        <f t="shared" si="6"/>
        <v>0</v>
      </c>
      <c r="Y14" s="36">
        <f t="shared" si="6"/>
        <v>0</v>
      </c>
      <c r="Z14" s="47">
        <f t="shared" si="3"/>
        <v>616</v>
      </c>
    </row>
    <row r="15" spans="1:26" x14ac:dyDescent="0.25">
      <c r="A15" s="5"/>
      <c r="B15" s="5" t="s">
        <v>132</v>
      </c>
      <c r="C15" s="6">
        <v>0</v>
      </c>
      <c r="D15" s="7">
        <v>167</v>
      </c>
      <c r="E15" s="7">
        <v>49</v>
      </c>
      <c r="F15" s="7">
        <v>16</v>
      </c>
      <c r="G15" s="7">
        <v>7</v>
      </c>
      <c r="H15" s="7">
        <v>0</v>
      </c>
      <c r="I15" s="6">
        <v>0</v>
      </c>
      <c r="J15" s="46">
        <f>SUM(C15:I15)</f>
        <v>239</v>
      </c>
      <c r="K15" s="25">
        <v>0</v>
      </c>
      <c r="L15" s="26">
        <v>144</v>
      </c>
      <c r="M15" s="26">
        <v>41</v>
      </c>
      <c r="N15" s="26">
        <v>11</v>
      </c>
      <c r="O15" s="26">
        <v>5</v>
      </c>
      <c r="P15" s="26">
        <v>0</v>
      </c>
      <c r="Q15" s="25">
        <v>0</v>
      </c>
      <c r="R15" s="46">
        <v>201</v>
      </c>
      <c r="S15" s="77">
        <v>0</v>
      </c>
      <c r="T15" s="77">
        <v>140</v>
      </c>
      <c r="U15" s="77">
        <v>47</v>
      </c>
      <c r="V15" s="77">
        <v>11</v>
      </c>
      <c r="W15" s="77">
        <v>6</v>
      </c>
      <c r="X15" s="26">
        <v>0</v>
      </c>
      <c r="Y15" s="25">
        <v>0</v>
      </c>
      <c r="Z15" s="46">
        <f>SUM(T15:Y15)</f>
        <v>204</v>
      </c>
    </row>
    <row r="16" spans="1:26" x14ac:dyDescent="0.25">
      <c r="A16" s="5"/>
      <c r="B16" s="5" t="s">
        <v>133</v>
      </c>
      <c r="C16" s="6">
        <v>0</v>
      </c>
      <c r="D16" s="7">
        <v>8</v>
      </c>
      <c r="E16" s="7">
        <v>0</v>
      </c>
      <c r="F16" s="7">
        <v>0</v>
      </c>
      <c r="G16" s="7">
        <v>0</v>
      </c>
      <c r="H16" s="7">
        <v>0</v>
      </c>
      <c r="I16" s="6">
        <v>0</v>
      </c>
      <c r="J16" s="46">
        <f>SUM(C16:I16)</f>
        <v>8</v>
      </c>
      <c r="K16" s="25">
        <v>0</v>
      </c>
      <c r="L16" s="26">
        <v>7</v>
      </c>
      <c r="M16" s="26">
        <v>1</v>
      </c>
      <c r="N16" s="26">
        <v>0</v>
      </c>
      <c r="O16" s="26">
        <v>0</v>
      </c>
      <c r="P16" s="26">
        <v>0</v>
      </c>
      <c r="Q16" s="25">
        <v>0</v>
      </c>
      <c r="R16" s="46">
        <v>8</v>
      </c>
      <c r="S16" s="77">
        <v>0</v>
      </c>
      <c r="T16" s="26">
        <v>5</v>
      </c>
      <c r="U16" s="26">
        <v>1</v>
      </c>
      <c r="V16" s="26">
        <v>0</v>
      </c>
      <c r="W16" s="26">
        <v>0</v>
      </c>
      <c r="X16" s="26">
        <v>0</v>
      </c>
      <c r="Y16" s="25">
        <v>0</v>
      </c>
      <c r="Z16" s="46">
        <f>SUM(T16:Y16)</f>
        <v>6</v>
      </c>
    </row>
    <row r="17" spans="1:26" ht="37.5" customHeight="1" x14ac:dyDescent="0.35">
      <c r="A17" s="8" t="s">
        <v>3</v>
      </c>
      <c r="B17" s="10" t="s">
        <v>134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48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48">
        <v>0</v>
      </c>
      <c r="S17" s="77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48">
        <v>0</v>
      </c>
    </row>
    <row r="18" spans="1:26" x14ac:dyDescent="0.25">
      <c r="A18" s="11"/>
      <c r="B18" s="11" t="s">
        <v>135</v>
      </c>
      <c r="C18" s="12">
        <v>0</v>
      </c>
      <c r="D18" s="13">
        <v>132</v>
      </c>
      <c r="E18" s="14">
        <v>73</v>
      </c>
      <c r="F18" s="14">
        <v>5</v>
      </c>
      <c r="G18" s="13">
        <v>0</v>
      </c>
      <c r="H18" s="13">
        <v>0</v>
      </c>
      <c r="I18" s="13">
        <v>0</v>
      </c>
      <c r="J18" s="46">
        <f>SUM(C18:I18)</f>
        <v>210</v>
      </c>
      <c r="K18" s="27">
        <v>0</v>
      </c>
      <c r="L18" s="28">
        <v>112</v>
      </c>
      <c r="M18" s="29">
        <v>75</v>
      </c>
      <c r="N18" s="29">
        <v>6</v>
      </c>
      <c r="O18" s="28">
        <v>0</v>
      </c>
      <c r="P18" s="28">
        <v>0</v>
      </c>
      <c r="Q18" s="28">
        <v>0</v>
      </c>
      <c r="R18" s="46">
        <v>193</v>
      </c>
      <c r="S18" s="77">
        <v>0</v>
      </c>
      <c r="T18" s="77">
        <v>137</v>
      </c>
      <c r="U18" s="77">
        <v>86</v>
      </c>
      <c r="V18" s="77">
        <v>5</v>
      </c>
      <c r="W18" s="58">
        <v>0</v>
      </c>
      <c r="X18" s="58">
        <v>0</v>
      </c>
      <c r="Y18" s="58">
        <v>0</v>
      </c>
      <c r="Z18" s="46">
        <f>SUM(T18:Y18)</f>
        <v>228</v>
      </c>
    </row>
    <row r="19" spans="1:26" s="2" customFormat="1" x14ac:dyDescent="0.25">
      <c r="A19" s="38"/>
      <c r="B19" s="39" t="s">
        <v>136</v>
      </c>
      <c r="C19" s="41"/>
      <c r="D19" s="36">
        <f>SUM(D15:D18)</f>
        <v>307</v>
      </c>
      <c r="E19" s="36">
        <f t="shared" ref="E19:I19" si="7">SUM(E15:E18)</f>
        <v>122</v>
      </c>
      <c r="F19" s="36">
        <f t="shared" si="7"/>
        <v>21</v>
      </c>
      <c r="G19" s="36">
        <f t="shared" si="7"/>
        <v>7</v>
      </c>
      <c r="H19" s="36">
        <f t="shared" si="7"/>
        <v>0</v>
      </c>
      <c r="I19" s="36">
        <f t="shared" si="7"/>
        <v>0</v>
      </c>
      <c r="J19" s="47">
        <f>SUM(J15:J18)</f>
        <v>457</v>
      </c>
      <c r="K19" s="36">
        <f t="shared" ref="K19:Q19" si="8">SUM(K15:K18)</f>
        <v>0</v>
      </c>
      <c r="L19" s="36">
        <f t="shared" si="8"/>
        <v>263</v>
      </c>
      <c r="M19" s="36">
        <f t="shared" si="8"/>
        <v>117</v>
      </c>
      <c r="N19" s="36">
        <f t="shared" si="8"/>
        <v>17</v>
      </c>
      <c r="O19" s="36">
        <f t="shared" si="8"/>
        <v>5</v>
      </c>
      <c r="P19" s="36">
        <f t="shared" si="8"/>
        <v>0</v>
      </c>
      <c r="Q19" s="36">
        <f t="shared" si="8"/>
        <v>0</v>
      </c>
      <c r="R19" s="47">
        <v>402</v>
      </c>
      <c r="S19" s="79">
        <v>0</v>
      </c>
      <c r="T19" s="36">
        <f t="shared" ref="T19:Z19" si="9">SUM(T15:T18)</f>
        <v>282</v>
      </c>
      <c r="U19" s="36">
        <f t="shared" si="9"/>
        <v>134</v>
      </c>
      <c r="V19" s="36">
        <f t="shared" si="9"/>
        <v>16</v>
      </c>
      <c r="W19" s="36">
        <f t="shared" si="9"/>
        <v>6</v>
      </c>
      <c r="X19" s="36">
        <f t="shared" si="9"/>
        <v>0</v>
      </c>
      <c r="Y19" s="40">
        <f t="shared" si="9"/>
        <v>0</v>
      </c>
      <c r="Z19" s="47">
        <f t="shared" si="9"/>
        <v>438</v>
      </c>
    </row>
    <row r="20" spans="1:26" ht="31.5" customHeight="1" x14ac:dyDescent="0.35">
      <c r="A20" s="15" t="s">
        <v>137</v>
      </c>
      <c r="B20" s="16" t="s">
        <v>138</v>
      </c>
      <c r="C20" s="13">
        <v>0</v>
      </c>
      <c r="D20" s="14">
        <v>65</v>
      </c>
      <c r="E20" s="14">
        <v>129</v>
      </c>
      <c r="F20" s="14">
        <v>54</v>
      </c>
      <c r="G20" s="14">
        <v>5</v>
      </c>
      <c r="H20" s="14">
        <v>0</v>
      </c>
      <c r="I20" s="17">
        <v>0</v>
      </c>
      <c r="J20" s="49">
        <f>SUM(C20:I20)</f>
        <v>253</v>
      </c>
      <c r="K20" s="28">
        <v>0</v>
      </c>
      <c r="L20" s="29">
        <v>60</v>
      </c>
      <c r="M20" s="29">
        <v>93</v>
      </c>
      <c r="N20" s="29">
        <v>46</v>
      </c>
      <c r="O20" s="29">
        <v>4</v>
      </c>
      <c r="P20" s="29">
        <v>0</v>
      </c>
      <c r="Q20" s="30">
        <v>0</v>
      </c>
      <c r="R20" s="49">
        <v>203</v>
      </c>
      <c r="S20" s="78">
        <v>0</v>
      </c>
      <c r="T20" s="78">
        <v>63</v>
      </c>
      <c r="U20" s="78">
        <v>100</v>
      </c>
      <c r="V20" s="78">
        <v>47</v>
      </c>
      <c r="W20" s="78">
        <v>4</v>
      </c>
      <c r="X20" s="29">
        <v>0</v>
      </c>
      <c r="Y20" s="30">
        <v>0</v>
      </c>
      <c r="Z20" s="49">
        <f>SUM(T20:Y20)</f>
        <v>214</v>
      </c>
    </row>
    <row r="21" spans="1:26" ht="21" x14ac:dyDescent="0.35">
      <c r="A21" s="15" t="s">
        <v>5</v>
      </c>
      <c r="B21" s="18" t="s">
        <v>139</v>
      </c>
      <c r="C21" s="19">
        <v>0</v>
      </c>
      <c r="D21" s="14">
        <v>1120</v>
      </c>
      <c r="E21" s="14">
        <v>545</v>
      </c>
      <c r="F21" s="14">
        <v>199</v>
      </c>
      <c r="G21" s="14">
        <v>22</v>
      </c>
      <c r="H21" s="14">
        <v>1</v>
      </c>
      <c r="I21" s="20">
        <v>1</v>
      </c>
      <c r="J21" s="49">
        <f>SUM(C21:I21)</f>
        <v>1888</v>
      </c>
      <c r="K21" s="31">
        <v>0</v>
      </c>
      <c r="L21" s="29">
        <v>766</v>
      </c>
      <c r="M21" s="29">
        <v>419</v>
      </c>
      <c r="N21" s="29">
        <v>139</v>
      </c>
      <c r="O21" s="29">
        <v>18</v>
      </c>
      <c r="P21" s="29">
        <v>0</v>
      </c>
      <c r="Q21" s="32">
        <v>1</v>
      </c>
      <c r="R21" s="49">
        <v>1343</v>
      </c>
      <c r="S21" s="78">
        <v>0</v>
      </c>
      <c r="T21" s="78">
        <v>611</v>
      </c>
      <c r="U21" s="78">
        <v>346</v>
      </c>
      <c r="V21" s="78">
        <v>122</v>
      </c>
      <c r="W21" s="78">
        <v>15</v>
      </c>
      <c r="X21" s="78"/>
      <c r="Y21" s="78">
        <v>1</v>
      </c>
      <c r="Z21" s="49">
        <f>SUM(T21:Y21)</f>
        <v>1095</v>
      </c>
    </row>
    <row r="22" spans="1:26" ht="21" x14ac:dyDescent="0.35">
      <c r="A22" s="15" t="s">
        <v>6</v>
      </c>
      <c r="B22" s="18" t="s">
        <v>140</v>
      </c>
      <c r="C22" s="19">
        <v>0</v>
      </c>
      <c r="D22" s="14">
        <v>18</v>
      </c>
      <c r="E22" s="14">
        <v>30</v>
      </c>
      <c r="F22" s="14">
        <v>15</v>
      </c>
      <c r="G22" s="14">
        <v>5</v>
      </c>
      <c r="H22" s="14">
        <v>0</v>
      </c>
      <c r="I22" s="20">
        <v>0</v>
      </c>
      <c r="J22" s="49">
        <f>SUM(C22:I22)</f>
        <v>68</v>
      </c>
      <c r="K22" s="31">
        <v>0</v>
      </c>
      <c r="L22" s="29">
        <v>14</v>
      </c>
      <c r="M22" s="29">
        <v>23</v>
      </c>
      <c r="N22" s="29">
        <v>18</v>
      </c>
      <c r="O22" s="29">
        <v>4</v>
      </c>
      <c r="P22" s="29">
        <v>0</v>
      </c>
      <c r="Q22" s="32">
        <v>0</v>
      </c>
      <c r="R22" s="49">
        <v>59</v>
      </c>
      <c r="S22" s="77">
        <v>0</v>
      </c>
      <c r="T22" s="77">
        <v>15</v>
      </c>
      <c r="U22" s="77">
        <v>23</v>
      </c>
      <c r="V22" s="77">
        <v>15</v>
      </c>
      <c r="W22" s="77">
        <v>6</v>
      </c>
      <c r="X22" s="29">
        <v>0</v>
      </c>
      <c r="Y22" s="32">
        <v>0</v>
      </c>
      <c r="Z22" s="49">
        <f>SUM(T22:Y22)</f>
        <v>59</v>
      </c>
    </row>
    <row r="23" spans="1:26" s="2" customFormat="1" ht="18.75" x14ac:dyDescent="0.3">
      <c r="A23" s="42" t="s">
        <v>141</v>
      </c>
      <c r="B23" s="42"/>
      <c r="C23" s="43"/>
      <c r="D23" s="37">
        <f>SUM(D8+D14+D19+D20+D21+D22)</f>
        <v>1851</v>
      </c>
      <c r="E23" s="37">
        <f t="shared" ref="E23:I23" si="10">SUM(E8+E14+E19+E20+E21+E22)</f>
        <v>1060</v>
      </c>
      <c r="F23" s="37">
        <f t="shared" si="10"/>
        <v>397</v>
      </c>
      <c r="G23" s="37">
        <f t="shared" si="10"/>
        <v>86</v>
      </c>
      <c r="H23" s="37">
        <f t="shared" si="10"/>
        <v>4</v>
      </c>
      <c r="I23" s="37">
        <f t="shared" si="10"/>
        <v>1</v>
      </c>
      <c r="J23" s="50">
        <f>J22+J21+J20+J19+J14+J8</f>
        <v>3399</v>
      </c>
      <c r="K23" s="37">
        <f t="shared" ref="K23:Q23" si="11">K22+K21+K20+K19+K14+K8</f>
        <v>0</v>
      </c>
      <c r="L23" s="37">
        <f t="shared" si="11"/>
        <v>1445</v>
      </c>
      <c r="M23" s="37">
        <f t="shared" si="11"/>
        <v>861</v>
      </c>
      <c r="N23" s="37">
        <f t="shared" si="11"/>
        <v>326</v>
      </c>
      <c r="O23" s="37">
        <f t="shared" si="11"/>
        <v>71</v>
      </c>
      <c r="P23" s="37">
        <f t="shared" si="11"/>
        <v>3</v>
      </c>
      <c r="Q23" s="37">
        <f t="shared" si="11"/>
        <v>1</v>
      </c>
      <c r="R23" s="50">
        <f t="shared" ref="R23" si="12">R22+R21+R20+R19+R14+R8</f>
        <v>2707</v>
      </c>
      <c r="S23" s="37">
        <f t="shared" ref="S23" si="13">S22+S21+S20+S19+S14+S8</f>
        <v>0</v>
      </c>
      <c r="T23" s="37">
        <v>1288</v>
      </c>
      <c r="U23" s="37">
        <v>814</v>
      </c>
      <c r="V23" s="37">
        <v>312</v>
      </c>
      <c r="W23" s="37">
        <v>79</v>
      </c>
      <c r="X23" s="37">
        <v>2</v>
      </c>
      <c r="Y23" s="37">
        <v>1</v>
      </c>
      <c r="Z23" s="46">
        <v>2496</v>
      </c>
    </row>
    <row r="24" spans="1:26" x14ac:dyDescent="0.25">
      <c r="J24" s="24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J25" s="24"/>
    </row>
    <row r="26" spans="1:26" x14ac:dyDescent="0.25">
      <c r="I26" s="24"/>
      <c r="J26"/>
    </row>
    <row r="27" spans="1:26" x14ac:dyDescent="0.25">
      <c r="I27" s="24"/>
      <c r="J27"/>
    </row>
    <row r="28" spans="1:26" x14ac:dyDescent="0.25">
      <c r="I28" s="24"/>
      <c r="J28"/>
    </row>
    <row r="29" spans="1:26" x14ac:dyDescent="0.25">
      <c r="I29" s="24"/>
      <c r="J29"/>
    </row>
    <row r="30" spans="1:26" x14ac:dyDescent="0.25">
      <c r="I30" s="24"/>
      <c r="J30"/>
    </row>
    <row r="31" spans="1:26" x14ac:dyDescent="0.25">
      <c r="I31" s="24"/>
      <c r="J31"/>
    </row>
    <row r="32" spans="1:26" x14ac:dyDescent="0.25">
      <c r="I32" s="24"/>
      <c r="J32"/>
    </row>
    <row r="33" spans="9:10" x14ac:dyDescent="0.25">
      <c r="I33" s="24"/>
      <c r="J33"/>
    </row>
    <row r="34" spans="9:10" x14ac:dyDescent="0.25">
      <c r="I34" s="24"/>
      <c r="J34"/>
    </row>
    <row r="35" spans="9:10" x14ac:dyDescent="0.25">
      <c r="I35" s="24"/>
      <c r="J35"/>
    </row>
    <row r="36" spans="9:10" x14ac:dyDescent="0.25">
      <c r="I36" s="24"/>
      <c r="J36"/>
    </row>
    <row r="37" spans="9:10" x14ac:dyDescent="0.25">
      <c r="I37" s="24"/>
      <c r="J37"/>
    </row>
    <row r="38" spans="9:10" x14ac:dyDescent="0.25">
      <c r="I38" s="24"/>
      <c r="J38"/>
    </row>
    <row r="39" spans="9:10" x14ac:dyDescent="0.25">
      <c r="I39" s="24"/>
      <c r="J39"/>
    </row>
    <row r="40" spans="9:10" x14ac:dyDescent="0.25">
      <c r="I40" s="24"/>
      <c r="J40"/>
    </row>
    <row r="41" spans="9:10" x14ac:dyDescent="0.25">
      <c r="I41" s="24"/>
      <c r="J41"/>
    </row>
    <row r="42" spans="9:10" x14ac:dyDescent="0.25">
      <c r="I42" s="24"/>
      <c r="J42"/>
    </row>
    <row r="43" spans="9:10" x14ac:dyDescent="0.25">
      <c r="I43" s="24"/>
      <c r="J43"/>
    </row>
    <row r="44" spans="9:10" x14ac:dyDescent="0.25">
      <c r="I44" s="24"/>
      <c r="J44"/>
    </row>
    <row r="45" spans="9:10" x14ac:dyDescent="0.25">
      <c r="I45" s="24"/>
      <c r="J45"/>
    </row>
    <row r="46" spans="9:10" x14ac:dyDescent="0.25">
      <c r="I46" s="24"/>
      <c r="J46"/>
    </row>
    <row r="47" spans="9:10" x14ac:dyDescent="0.25">
      <c r="I47" s="24"/>
      <c r="J47"/>
    </row>
    <row r="48" spans="9:10" x14ac:dyDescent="0.25">
      <c r="I48" s="24"/>
      <c r="J48"/>
    </row>
    <row r="49" spans="9:10" x14ac:dyDescent="0.25">
      <c r="I49" s="24"/>
      <c r="J49"/>
    </row>
    <row r="50" spans="9:10" x14ac:dyDescent="0.25">
      <c r="I50" s="24"/>
      <c r="J50"/>
    </row>
    <row r="51" spans="9:10" x14ac:dyDescent="0.25">
      <c r="I51" s="24"/>
      <c r="J51"/>
    </row>
  </sheetData>
  <mergeCells count="6">
    <mergeCell ref="C2:I2"/>
    <mergeCell ref="K1:R1"/>
    <mergeCell ref="K2:Q2"/>
    <mergeCell ref="S2:Y2"/>
    <mergeCell ref="S1:Z1"/>
    <mergeCell ref="C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J41" sqref="J41"/>
    </sheetView>
  </sheetViews>
  <sheetFormatPr defaultRowHeight="15" x14ac:dyDescent="0.25"/>
  <cols>
    <col min="1" max="1" width="38.140625" style="53" customWidth="1"/>
    <col min="2" max="2" width="15.85546875" style="65" customWidth="1"/>
    <col min="3" max="3" width="10.28515625" style="66" customWidth="1"/>
    <col min="4" max="4" width="12.7109375" style="53" customWidth="1"/>
    <col min="5" max="5" width="10.85546875" style="53" customWidth="1"/>
    <col min="6" max="6" width="9.140625" style="53"/>
    <col min="7" max="7" width="12.28515625" style="53" customWidth="1"/>
    <col min="8" max="16384" width="9.140625" style="53"/>
  </cols>
  <sheetData>
    <row r="1" spans="1:7" x14ac:dyDescent="0.25">
      <c r="A1" s="3" t="s">
        <v>184</v>
      </c>
      <c r="B1" s="111" t="s">
        <v>35</v>
      </c>
      <c r="C1" s="111"/>
      <c r="D1" s="111"/>
      <c r="E1" s="112" t="s">
        <v>36</v>
      </c>
      <c r="F1" s="112"/>
      <c r="G1" s="112"/>
    </row>
    <row r="2" spans="1:7" ht="45" x14ac:dyDescent="0.25">
      <c r="A2" s="51" t="s">
        <v>145</v>
      </c>
      <c r="B2" s="61" t="s">
        <v>146</v>
      </c>
      <c r="C2" s="55" t="s">
        <v>147</v>
      </c>
      <c r="D2" s="63" t="s">
        <v>188</v>
      </c>
      <c r="E2" s="61" t="s">
        <v>146</v>
      </c>
      <c r="F2" s="55" t="s">
        <v>147</v>
      </c>
      <c r="G2" s="63" t="s">
        <v>188</v>
      </c>
    </row>
    <row r="3" spans="1:7" x14ac:dyDescent="0.25">
      <c r="A3" s="52" t="s">
        <v>148</v>
      </c>
      <c r="B3" s="62">
        <v>2532</v>
      </c>
      <c r="C3" s="59">
        <v>0.94</v>
      </c>
      <c r="D3" s="80">
        <v>179</v>
      </c>
      <c r="E3" s="62">
        <v>2305</v>
      </c>
      <c r="F3" s="57">
        <v>0.92300000000000004</v>
      </c>
      <c r="G3" s="80">
        <v>142</v>
      </c>
    </row>
    <row r="4" spans="1:7" x14ac:dyDescent="0.25">
      <c r="A4" s="52" t="s">
        <v>149</v>
      </c>
      <c r="B4" s="58">
        <v>9</v>
      </c>
      <c r="C4" s="57">
        <f>B4/B38</f>
        <v>3.3247137052087182E-3</v>
      </c>
      <c r="D4" s="80">
        <v>1</v>
      </c>
      <c r="E4" s="58">
        <v>7</v>
      </c>
      <c r="F4" s="57">
        <f>E4/E38</f>
        <v>2.8044871794871795E-3</v>
      </c>
      <c r="G4" s="80">
        <v>2</v>
      </c>
    </row>
    <row r="5" spans="1:7" x14ac:dyDescent="0.25">
      <c r="A5" s="52" t="s">
        <v>150</v>
      </c>
      <c r="B5" s="62">
        <v>67</v>
      </c>
      <c r="C5" s="57">
        <f>B5/B38</f>
        <v>2.4750646472109346E-2</v>
      </c>
      <c r="D5" s="80">
        <v>5</v>
      </c>
      <c r="E5" s="62">
        <v>96</v>
      </c>
      <c r="F5" s="57">
        <f>E5/E38</f>
        <v>3.8461538461538464E-2</v>
      </c>
      <c r="G5" s="80">
        <v>9</v>
      </c>
    </row>
    <row r="6" spans="1:7" x14ac:dyDescent="0.25">
      <c r="A6" s="52" t="s">
        <v>151</v>
      </c>
      <c r="B6" s="58">
        <v>7</v>
      </c>
      <c r="C6" s="57">
        <f>B6/B38</f>
        <v>2.5858884373845584E-3</v>
      </c>
      <c r="D6" s="80"/>
      <c r="E6" s="58">
        <v>9</v>
      </c>
      <c r="F6" s="57">
        <f>E6/E38</f>
        <v>3.605769230769231E-3</v>
      </c>
      <c r="G6" s="80">
        <v>1</v>
      </c>
    </row>
    <row r="7" spans="1:7" x14ac:dyDescent="0.25">
      <c r="A7" s="52" t="s">
        <v>152</v>
      </c>
      <c r="B7" s="58">
        <v>5</v>
      </c>
      <c r="C7" s="57">
        <f>B7/B38</f>
        <v>1.8470631695603991E-3</v>
      </c>
      <c r="D7" s="80"/>
      <c r="E7" s="58">
        <v>6</v>
      </c>
      <c r="F7" s="57">
        <f>E7/E38</f>
        <v>2.403846153846154E-3</v>
      </c>
      <c r="G7" s="80">
        <v>1</v>
      </c>
    </row>
    <row r="8" spans="1:7" x14ac:dyDescent="0.25">
      <c r="A8" s="52" t="s">
        <v>153</v>
      </c>
      <c r="B8" s="58">
        <v>3</v>
      </c>
      <c r="C8" s="57">
        <f>B8/B38</f>
        <v>1.1082379017362395E-3</v>
      </c>
      <c r="D8" s="80"/>
      <c r="E8" s="58">
        <v>3</v>
      </c>
      <c r="F8" s="57">
        <f>E8/E38</f>
        <v>1.201923076923077E-3</v>
      </c>
      <c r="G8" s="80"/>
    </row>
    <row r="9" spans="1:7" x14ac:dyDescent="0.25">
      <c r="A9" s="52" t="s">
        <v>154</v>
      </c>
      <c r="B9" s="58">
        <v>7</v>
      </c>
      <c r="C9" s="57">
        <f>B9/B38</f>
        <v>2.5858884373845584E-3</v>
      </c>
      <c r="D9" s="80">
        <v>2</v>
      </c>
      <c r="E9" s="58">
        <v>8</v>
      </c>
      <c r="F9" s="57">
        <f>E9/E38</f>
        <v>3.205128205128205E-3</v>
      </c>
      <c r="G9" s="80">
        <v>1</v>
      </c>
    </row>
    <row r="10" spans="1:7" x14ac:dyDescent="0.25">
      <c r="A10" s="52" t="s">
        <v>155</v>
      </c>
      <c r="B10" s="58">
        <v>3</v>
      </c>
      <c r="C10" s="57">
        <v>0</v>
      </c>
      <c r="D10" s="80"/>
      <c r="E10" s="58">
        <v>0</v>
      </c>
      <c r="F10" s="57">
        <v>0</v>
      </c>
      <c r="G10" s="80"/>
    </row>
    <row r="11" spans="1:7" x14ac:dyDescent="0.25">
      <c r="A11" s="52" t="s">
        <v>156</v>
      </c>
      <c r="B11" s="58">
        <v>0</v>
      </c>
      <c r="C11" s="57">
        <v>0</v>
      </c>
      <c r="D11" s="80"/>
      <c r="E11" s="58">
        <v>0</v>
      </c>
      <c r="F11" s="57">
        <v>0</v>
      </c>
      <c r="G11" s="80"/>
    </row>
    <row r="12" spans="1:7" x14ac:dyDescent="0.25">
      <c r="A12" s="52" t="s">
        <v>157</v>
      </c>
      <c r="B12" s="58">
        <v>0</v>
      </c>
      <c r="C12" s="57">
        <v>0</v>
      </c>
      <c r="D12" s="80"/>
      <c r="E12" s="58">
        <v>0</v>
      </c>
      <c r="F12" s="57">
        <v>0</v>
      </c>
      <c r="G12" s="80"/>
    </row>
    <row r="13" spans="1:7" x14ac:dyDescent="0.25">
      <c r="A13" s="52" t="s">
        <v>158</v>
      </c>
      <c r="B13" s="58">
        <v>5</v>
      </c>
      <c r="C13" s="57">
        <v>0</v>
      </c>
      <c r="D13" s="80">
        <v>0</v>
      </c>
      <c r="E13" s="58">
        <v>0</v>
      </c>
      <c r="F13" s="57">
        <v>0</v>
      </c>
      <c r="G13" s="80"/>
    </row>
    <row r="14" spans="1:7" x14ac:dyDescent="0.25">
      <c r="A14" s="52" t="s">
        <v>159</v>
      </c>
      <c r="B14" s="58">
        <v>1</v>
      </c>
      <c r="C14" s="57">
        <v>0</v>
      </c>
      <c r="D14" s="80"/>
      <c r="E14" s="58">
        <v>1</v>
      </c>
      <c r="F14" s="57">
        <v>0</v>
      </c>
      <c r="G14" s="80"/>
    </row>
    <row r="15" spans="1:7" x14ac:dyDescent="0.25">
      <c r="A15" s="52" t="s">
        <v>160</v>
      </c>
      <c r="B15" s="58">
        <v>0</v>
      </c>
      <c r="C15" s="57">
        <f>B15/B38</f>
        <v>0</v>
      </c>
      <c r="D15" s="80"/>
      <c r="E15" s="58">
        <v>0</v>
      </c>
      <c r="F15" s="57">
        <f>E15/E38</f>
        <v>0</v>
      </c>
      <c r="G15" s="80"/>
    </row>
    <row r="16" spans="1:7" x14ac:dyDescent="0.25">
      <c r="A16" s="52" t="s">
        <v>161</v>
      </c>
      <c r="B16" s="58">
        <v>1</v>
      </c>
      <c r="C16" s="57">
        <f>B16/B38</f>
        <v>3.6941263391207979E-4</v>
      </c>
      <c r="D16" s="80"/>
      <c r="E16" s="58">
        <v>1</v>
      </c>
      <c r="F16" s="57">
        <f>E16/E38</f>
        <v>4.0064102564102563E-4</v>
      </c>
      <c r="G16" s="80"/>
    </row>
    <row r="17" spans="1:7" x14ac:dyDescent="0.25">
      <c r="A17" s="52" t="s">
        <v>162</v>
      </c>
      <c r="B17" s="58">
        <v>6</v>
      </c>
      <c r="C17" s="57">
        <f>B17/B38</f>
        <v>2.216475803472479E-3</v>
      </c>
      <c r="D17" s="80">
        <v>1</v>
      </c>
      <c r="E17" s="58">
        <v>4</v>
      </c>
      <c r="F17" s="57">
        <f>E17/E38</f>
        <v>1.6025641025641025E-3</v>
      </c>
      <c r="G17" s="80">
        <v>1</v>
      </c>
    </row>
    <row r="18" spans="1:7" x14ac:dyDescent="0.25">
      <c r="A18" s="52" t="s">
        <v>163</v>
      </c>
      <c r="B18" s="58">
        <v>0</v>
      </c>
      <c r="C18" s="57">
        <f>B18/B38</f>
        <v>0</v>
      </c>
      <c r="D18" s="80"/>
      <c r="E18" s="58">
        <v>0</v>
      </c>
      <c r="F18" s="57">
        <f>E18/E38</f>
        <v>0</v>
      </c>
      <c r="G18" s="80"/>
    </row>
    <row r="19" spans="1:7" x14ac:dyDescent="0.25">
      <c r="A19" s="52" t="s">
        <v>164</v>
      </c>
      <c r="B19" s="58">
        <v>0</v>
      </c>
      <c r="C19" s="57">
        <v>0</v>
      </c>
      <c r="D19" s="80"/>
      <c r="E19" s="58">
        <v>0</v>
      </c>
      <c r="F19" s="57">
        <v>0</v>
      </c>
      <c r="G19" s="80"/>
    </row>
    <row r="20" spans="1:7" x14ac:dyDescent="0.25">
      <c r="A20" s="52" t="s">
        <v>165</v>
      </c>
      <c r="B20" s="58">
        <v>0</v>
      </c>
      <c r="C20" s="57">
        <v>0</v>
      </c>
      <c r="D20" s="80"/>
      <c r="E20" s="58">
        <v>0</v>
      </c>
      <c r="F20" s="57">
        <v>0</v>
      </c>
      <c r="G20" s="80"/>
    </row>
    <row r="21" spans="1:7" x14ac:dyDescent="0.25">
      <c r="A21" s="52" t="s">
        <v>166</v>
      </c>
      <c r="B21" s="58">
        <v>5</v>
      </c>
      <c r="C21" s="57">
        <f>B21/B38</f>
        <v>1.8470631695603991E-3</v>
      </c>
      <c r="D21" s="80"/>
      <c r="E21" s="58">
        <v>4</v>
      </c>
      <c r="F21" s="57">
        <f>E21/E38</f>
        <v>1.6025641025641025E-3</v>
      </c>
      <c r="G21" s="80">
        <v>1</v>
      </c>
    </row>
    <row r="22" spans="1:7" x14ac:dyDescent="0.25">
      <c r="A22" s="52" t="s">
        <v>167</v>
      </c>
      <c r="B22" s="58">
        <v>11</v>
      </c>
      <c r="C22" s="57">
        <f>B22/B38</f>
        <v>4.0635389730328776E-3</v>
      </c>
      <c r="D22" s="80"/>
      <c r="E22" s="58">
        <v>10</v>
      </c>
      <c r="F22" s="57">
        <f>E22/E38</f>
        <v>4.0064102564102561E-3</v>
      </c>
      <c r="G22" s="80"/>
    </row>
    <row r="23" spans="1:7" x14ac:dyDescent="0.25">
      <c r="A23" s="52" t="s">
        <v>168</v>
      </c>
      <c r="B23" s="58">
        <v>0</v>
      </c>
      <c r="C23" s="57">
        <f>B23/B38</f>
        <v>0</v>
      </c>
      <c r="D23" s="80"/>
      <c r="E23" s="58">
        <v>0</v>
      </c>
      <c r="F23" s="57">
        <f>E23/E38</f>
        <v>0</v>
      </c>
      <c r="G23" s="80"/>
    </row>
    <row r="24" spans="1:7" x14ac:dyDescent="0.25">
      <c r="A24" s="52" t="s">
        <v>169</v>
      </c>
      <c r="B24" s="58">
        <v>2</v>
      </c>
      <c r="C24" s="57">
        <f>B24/B38</f>
        <v>7.3882526782415958E-4</v>
      </c>
      <c r="D24" s="80">
        <v>1</v>
      </c>
      <c r="E24" s="58">
        <v>3</v>
      </c>
      <c r="F24" s="57">
        <f>E24/E38</f>
        <v>1.201923076923077E-3</v>
      </c>
      <c r="G24" s="80"/>
    </row>
    <row r="25" spans="1:7" x14ac:dyDescent="0.25">
      <c r="A25" s="52" t="s">
        <v>170</v>
      </c>
      <c r="B25" s="58">
        <v>1</v>
      </c>
      <c r="C25" s="57">
        <f>B25/B38</f>
        <v>3.6941263391207979E-4</v>
      </c>
      <c r="D25" s="80"/>
      <c r="E25" s="58">
        <v>1</v>
      </c>
      <c r="F25" s="57">
        <f>E25/E38</f>
        <v>4.0064102564102563E-4</v>
      </c>
      <c r="G25" s="80"/>
    </row>
    <row r="26" spans="1:7" x14ac:dyDescent="0.25">
      <c r="A26" s="52" t="s">
        <v>171</v>
      </c>
      <c r="B26" s="58">
        <v>0</v>
      </c>
      <c r="C26" s="57">
        <v>0</v>
      </c>
      <c r="D26" s="80"/>
      <c r="E26" s="58">
        <v>0</v>
      </c>
      <c r="F26" s="57">
        <v>0</v>
      </c>
      <c r="G26" s="80"/>
    </row>
    <row r="27" spans="1:7" x14ac:dyDescent="0.25">
      <c r="A27" s="52" t="s">
        <v>172</v>
      </c>
      <c r="B27" s="58">
        <v>12</v>
      </c>
      <c r="C27" s="57">
        <f>B27/B38</f>
        <v>4.4329516069449579E-3</v>
      </c>
      <c r="D27" s="80"/>
      <c r="E27" s="58">
        <v>10</v>
      </c>
      <c r="F27" s="57">
        <f>E27/E38</f>
        <v>4.0064102564102561E-3</v>
      </c>
      <c r="G27" s="80">
        <v>2</v>
      </c>
    </row>
    <row r="28" spans="1:7" x14ac:dyDescent="0.25">
      <c r="A28" s="52" t="s">
        <v>173</v>
      </c>
      <c r="B28" s="58">
        <v>3</v>
      </c>
      <c r="C28" s="57">
        <v>0</v>
      </c>
      <c r="D28" s="80"/>
      <c r="E28" s="58">
        <v>3</v>
      </c>
      <c r="F28" s="57">
        <v>0</v>
      </c>
      <c r="G28" s="80"/>
    </row>
    <row r="29" spans="1:7" x14ac:dyDescent="0.25">
      <c r="A29" s="52" t="s">
        <v>174</v>
      </c>
      <c r="B29" s="58">
        <v>1</v>
      </c>
      <c r="C29" s="57">
        <f>B29/B38</f>
        <v>3.6941263391207979E-4</v>
      </c>
      <c r="D29" s="80"/>
      <c r="E29" s="58">
        <v>1</v>
      </c>
      <c r="F29" s="57">
        <f>E29/E38</f>
        <v>4.0064102564102563E-4</v>
      </c>
      <c r="G29" s="80"/>
    </row>
    <row r="30" spans="1:7" x14ac:dyDescent="0.25">
      <c r="A30" s="52" t="s">
        <v>175</v>
      </c>
      <c r="B30" s="58">
        <v>0</v>
      </c>
      <c r="C30" s="57">
        <f>B30/B38</f>
        <v>0</v>
      </c>
      <c r="D30" s="80"/>
      <c r="E30" s="58">
        <v>0</v>
      </c>
      <c r="F30" s="57">
        <f>E30/E38</f>
        <v>0</v>
      </c>
      <c r="G30" s="80"/>
    </row>
    <row r="31" spans="1:7" x14ac:dyDescent="0.25">
      <c r="A31" s="52" t="s">
        <v>176</v>
      </c>
      <c r="B31" s="58">
        <v>0</v>
      </c>
      <c r="C31" s="57">
        <v>0</v>
      </c>
      <c r="D31" s="80"/>
      <c r="E31" s="58">
        <v>0</v>
      </c>
      <c r="F31" s="57">
        <v>0</v>
      </c>
      <c r="G31" s="80">
        <v>1</v>
      </c>
    </row>
    <row r="32" spans="1:7" x14ac:dyDescent="0.25">
      <c r="A32" s="52" t="s">
        <v>177</v>
      </c>
      <c r="B32" s="60"/>
      <c r="C32" s="57"/>
      <c r="D32" s="80"/>
      <c r="E32" s="60"/>
      <c r="F32" s="57"/>
      <c r="G32" s="80"/>
    </row>
    <row r="33" spans="1:7" x14ac:dyDescent="0.25">
      <c r="A33" s="52" t="s">
        <v>178</v>
      </c>
      <c r="B33" s="58">
        <v>1</v>
      </c>
      <c r="C33" s="57">
        <f>B33/B38</f>
        <v>3.6941263391207979E-4</v>
      </c>
      <c r="D33" s="80"/>
      <c r="E33" s="58">
        <v>1</v>
      </c>
      <c r="F33" s="57">
        <f>E33/E38</f>
        <v>4.0064102564102563E-4</v>
      </c>
      <c r="G33" s="80"/>
    </row>
    <row r="34" spans="1:7" x14ac:dyDescent="0.25">
      <c r="A34" s="52" t="s">
        <v>179</v>
      </c>
      <c r="B34" s="58">
        <v>0</v>
      </c>
      <c r="C34" s="57"/>
      <c r="D34" s="80"/>
      <c r="E34" s="58">
        <v>0</v>
      </c>
      <c r="F34" s="57"/>
      <c r="G34" s="80"/>
    </row>
    <row r="35" spans="1:7" x14ac:dyDescent="0.25">
      <c r="A35" s="52" t="s">
        <v>180</v>
      </c>
      <c r="B35" s="58">
        <v>0</v>
      </c>
      <c r="C35" s="57">
        <f>B35/B38</f>
        <v>0</v>
      </c>
      <c r="D35" s="80"/>
      <c r="E35" s="58">
        <v>0</v>
      </c>
      <c r="F35" s="57">
        <f>E35/E38</f>
        <v>0</v>
      </c>
      <c r="G35" s="80"/>
    </row>
    <row r="36" spans="1:7" x14ac:dyDescent="0.25">
      <c r="A36" s="52" t="s">
        <v>181</v>
      </c>
      <c r="B36" s="58">
        <v>25</v>
      </c>
      <c r="C36" s="57">
        <f>B36/B38</f>
        <v>9.2353158478019944E-3</v>
      </c>
      <c r="D36" s="80">
        <v>2</v>
      </c>
      <c r="E36" s="58">
        <v>23</v>
      </c>
      <c r="F36" s="57">
        <f>E36/E38</f>
        <v>9.21474358974359E-3</v>
      </c>
      <c r="G36" s="80">
        <v>2</v>
      </c>
    </row>
    <row r="37" spans="1:7" x14ac:dyDescent="0.25">
      <c r="A37" s="52"/>
      <c r="B37" s="58"/>
      <c r="C37" s="56"/>
      <c r="D37" s="64"/>
      <c r="E37" s="58"/>
      <c r="F37" s="56"/>
      <c r="G37" s="80"/>
    </row>
    <row r="38" spans="1:7" x14ac:dyDescent="0.25">
      <c r="A38" s="52" t="s">
        <v>8</v>
      </c>
      <c r="B38" s="58">
        <f>SUM(B3:B37)</f>
        <v>2707</v>
      </c>
      <c r="C38" s="56">
        <f>SUM(C3:C37)</f>
        <v>1.0002142593276693</v>
      </c>
      <c r="D38" s="64"/>
      <c r="E38" s="58">
        <f>SUM(E3:E37)</f>
        <v>2496</v>
      </c>
      <c r="F38" s="56">
        <f>SUM(F3:F37)</f>
        <v>0.99791987179487218</v>
      </c>
      <c r="G38" s="80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workbookViewId="0">
      <selection activeCell="E8" sqref="E8:E9"/>
    </sheetView>
  </sheetViews>
  <sheetFormatPr defaultRowHeight="15" x14ac:dyDescent="0.25"/>
  <cols>
    <col min="1" max="1" width="11.42578125" bestFit="1" customWidth="1"/>
    <col min="2" max="2" width="10.7109375" customWidth="1"/>
    <col min="6" max="6" width="11.42578125" bestFit="1" customWidth="1"/>
  </cols>
  <sheetData>
    <row r="3" spans="1:7" ht="15.75" x14ac:dyDescent="0.25">
      <c r="A3" s="70" t="s">
        <v>186</v>
      </c>
      <c r="B3" s="71"/>
      <c r="C3" s="71"/>
      <c r="D3" s="71"/>
      <c r="E3" s="71"/>
      <c r="F3" s="72"/>
    </row>
    <row r="4" spans="1:7" s="53" customFormat="1" ht="15.75" x14ac:dyDescent="0.25">
      <c r="A4" s="70"/>
      <c r="B4" s="113" t="s">
        <v>111</v>
      </c>
      <c r="C4" s="114"/>
      <c r="D4" s="115"/>
      <c r="E4" s="115"/>
      <c r="F4" s="115"/>
      <c r="G4" s="115"/>
    </row>
    <row r="5" spans="1:7" ht="15.75" x14ac:dyDescent="0.25">
      <c r="A5" s="73"/>
      <c r="B5" s="74" t="s">
        <v>35</v>
      </c>
      <c r="C5" s="75" t="s">
        <v>36</v>
      </c>
      <c r="D5" s="82"/>
      <c r="E5" s="82"/>
      <c r="F5" s="82"/>
      <c r="G5" s="82"/>
    </row>
    <row r="6" spans="1:7" x14ac:dyDescent="0.25">
      <c r="A6" s="69" t="s">
        <v>1</v>
      </c>
      <c r="B6" s="54">
        <v>134</v>
      </c>
      <c r="C6" s="81">
        <v>121</v>
      </c>
      <c r="D6" s="83"/>
      <c r="E6" s="83"/>
      <c r="F6" s="83"/>
      <c r="G6" s="83"/>
    </row>
    <row r="7" spans="1:7" x14ac:dyDescent="0.25">
      <c r="A7" s="69" t="s">
        <v>2</v>
      </c>
      <c r="B7" s="54">
        <v>208</v>
      </c>
      <c r="C7" s="81">
        <v>284</v>
      </c>
      <c r="D7" s="83"/>
      <c r="E7" s="83"/>
      <c r="F7" s="83"/>
      <c r="G7" s="83"/>
    </row>
    <row r="8" spans="1:7" x14ac:dyDescent="0.25">
      <c r="A8" s="69" t="s">
        <v>3</v>
      </c>
      <c r="B8" s="54">
        <v>145</v>
      </c>
      <c r="C8" s="81">
        <v>221</v>
      </c>
      <c r="D8" s="83"/>
      <c r="E8" s="83"/>
      <c r="F8" s="83"/>
      <c r="G8" s="83"/>
    </row>
    <row r="9" spans="1:7" x14ac:dyDescent="0.25">
      <c r="A9" s="69" t="s">
        <v>137</v>
      </c>
      <c r="B9" s="54">
        <v>264</v>
      </c>
      <c r="C9" s="81">
        <v>280</v>
      </c>
      <c r="D9" s="83"/>
      <c r="E9" s="83"/>
      <c r="F9" s="83"/>
      <c r="G9" s="83"/>
    </row>
    <row r="10" spans="1:7" x14ac:dyDescent="0.25">
      <c r="A10" s="69" t="s">
        <v>5</v>
      </c>
      <c r="B10" s="54">
        <v>243</v>
      </c>
      <c r="C10" s="81">
        <v>463</v>
      </c>
      <c r="D10" s="83"/>
      <c r="E10" s="83"/>
      <c r="F10" s="83"/>
      <c r="G10" s="83"/>
    </row>
    <row r="11" spans="1:7" x14ac:dyDescent="0.25">
      <c r="A11" s="69" t="s">
        <v>6</v>
      </c>
      <c r="B11" s="54">
        <v>0</v>
      </c>
      <c r="C11" s="81">
        <v>0</v>
      </c>
      <c r="D11" s="83"/>
      <c r="E11" s="83"/>
      <c r="F11" s="83"/>
      <c r="G11" s="83"/>
    </row>
  </sheetData>
  <mergeCells count="2">
    <mergeCell ref="B4:C4"/>
    <mergeCell ref="D4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1DD143FA02564C874E836093F5ECAB" ma:contentTypeVersion="0" ma:contentTypeDescription="Create a new document." ma:contentTypeScope="" ma:versionID="5af55995c078bbd3b924aa987ba7ef7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75B9D97-8A84-40AE-A7A9-4FF6F0D43635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B998F0-AFC3-417E-B14C-530B10C58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BD193-D043-4CBB-8023-DE5ACF2E7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Allocations 2014-15 to 2017-18</vt:lpstr>
      <vt:lpstr>Band. property from Q3 2017-18</vt:lpstr>
      <vt:lpstr>Ethnicity (from Q3 2017-18)</vt:lpstr>
      <vt:lpstr>Waiting times (from Q3 2017-18)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Hindley, Esther</dc:creator>
  <cp:lastModifiedBy>Hindley, Esther</cp:lastModifiedBy>
  <cp:lastPrinted>2018-07-30T08:59:53Z</cp:lastPrinted>
  <dcterms:created xsi:type="dcterms:W3CDTF">2018-02-27T09:26:53Z</dcterms:created>
  <dcterms:modified xsi:type="dcterms:W3CDTF">2018-10-30T11:56:08Z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0x010100F51DD143FA02564C874E836093F5ECAB</vt:lpwstr>
  </property>
</Properties>
</file>